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unionorge.sharepoint.com/arkiv/Administrasjon og organisasjon/Regnskap/2026/MALER/Reiseregning 2026/"/>
    </mc:Choice>
  </mc:AlternateContent>
  <xr:revisionPtr revIDLastSave="249" documentId="8_{7A6E0836-4569-46F8-A268-CF4F1570D937}" xr6:coauthVersionLast="47" xr6:coauthVersionMax="47" xr10:uidLastSave="{D078A5C1-4119-4407-A158-B255D0F477FD}"/>
  <bookViews>
    <workbookView xWindow="-110" yWindow="-110" windowWidth="38620" windowHeight="21100" tabRatio="886" xr2:uid="{00000000-000D-0000-FFFF-FFFF00000000}"/>
  </bookViews>
  <sheets>
    <sheet name="Fra 01.01.2026" sheetId="23" r:id="rId1"/>
    <sheet name="Eksempel på reiseregning" sheetId="24" r:id="rId2"/>
    <sheet name="Hvordan fylle ut reiseregningen" sheetId="25" r:id="rId3"/>
    <sheet name="Info" sheetId="4" r:id="rId4"/>
  </sheets>
  <definedNames>
    <definedName name="KundeNavn">#REF!</definedName>
    <definedName name="_xlnm.Print_Area" localSheetId="0">'Fra 01.01.2026'!$A$1:$T$71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58" i="23" l="1"/>
  <c r="P58" i="23"/>
  <c r="N58" i="23"/>
  <c r="S57" i="23"/>
  <c r="P57" i="23"/>
  <c r="N57" i="23"/>
  <c r="S56" i="23"/>
  <c r="P56" i="23"/>
  <c r="N56" i="23"/>
  <c r="T37" i="23"/>
  <c r="T36" i="23"/>
  <c r="T31" i="23"/>
  <c r="O31" i="23"/>
  <c r="O35" i="23" s="1"/>
  <c r="T35" i="23" s="1"/>
  <c r="V14" i="23"/>
  <c r="V13" i="23"/>
  <c r="T56" i="23" l="1"/>
  <c r="T57" i="23"/>
  <c r="T58" i="23"/>
  <c r="W14" i="23"/>
  <c r="W17" i="23" s="1"/>
  <c r="W18" i="23" s="1"/>
  <c r="V6" i="23" s="1"/>
  <c r="Z19" i="23" l="1"/>
  <c r="Y19" i="23"/>
  <c r="AB19" i="23" s="1"/>
  <c r="AA19" i="23"/>
  <c r="I55" i="23"/>
  <c r="W19" i="23" l="1"/>
  <c r="Y8" i="23" s="1"/>
  <c r="Z8" i="23" l="1"/>
  <c r="K42" i="23" s="1"/>
  <c r="P42" i="23" s="1"/>
  <c r="X8" i="23"/>
  <c r="E59" i="23"/>
  <c r="K41" i="23"/>
  <c r="AA8" i="23" l="1"/>
  <c r="T6" i="23" s="1"/>
  <c r="K59" i="23"/>
  <c r="S42" i="23"/>
  <c r="N42" i="23"/>
  <c r="P41" i="23"/>
  <c r="N41" i="23"/>
  <c r="S41" i="23"/>
  <c r="L59" i="23" l="1"/>
  <c r="T42" i="23"/>
  <c r="T41" i="23"/>
  <c r="N59" i="23" l="1"/>
  <c r="S59" i="23"/>
  <c r="P59" i="23"/>
  <c r="T59" i="23" l="1"/>
  <c r="T64" i="23" s="1"/>
  <c r="T67"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Rolf Kristensen</author>
    <author>Hilde Thronæs</author>
    <author>Lise Agerup</author>
  </authors>
  <commentList>
    <comment ref="K5" authorId="0" shapeId="0" xr:uid="{704022AF-8AB2-4337-8B8D-1A78D898889E}">
      <text>
        <r>
          <rPr>
            <sz val="9"/>
            <color indexed="81"/>
            <rFont val="Tahoma"/>
            <family val="2"/>
          </rPr>
          <t>Datoformat: 
01.01.23</t>
        </r>
      </text>
    </comment>
    <comment ref="Q5" authorId="0" shapeId="0" xr:uid="{FA497FF8-9D20-4F40-81A0-899480CCEAA6}">
      <text>
        <r>
          <rPr>
            <sz val="9"/>
            <color indexed="81"/>
            <rFont val="Tahoma"/>
            <family val="2"/>
          </rPr>
          <t>Format på klokkeslett:
08:00</t>
        </r>
      </text>
    </comment>
    <comment ref="T5" authorId="0" shapeId="0" xr:uid="{DD3CD89C-2C07-414D-913F-06286AA43698}">
      <text>
        <r>
          <rPr>
            <sz val="9"/>
            <color indexed="81"/>
            <rFont val="Tahoma"/>
            <family val="2"/>
          </rPr>
          <t xml:space="preserve">Hvis reisen er over flere dager blir det døgndiett, er det reise på samme dag blir det dagdiett.
</t>
        </r>
        <r>
          <rPr>
            <b/>
            <sz val="9"/>
            <color indexed="81"/>
            <rFont val="Tahoma"/>
            <family val="2"/>
          </rPr>
          <t xml:space="preserve">
Reise på over 6 timer inn i nytt døgn gir et ekstra døgn.
</t>
        </r>
        <r>
          <rPr>
            <sz val="9"/>
            <color indexed="81"/>
            <rFont val="Tahoma"/>
            <family val="2"/>
          </rPr>
          <t xml:space="preserve">
Merk at Excel ikke er et reiseregningssystem og vil her i noen reisekombinasjoner regne feil antall diettdøgn. Dette kan være hvis reisen starer eller slutter på natt. I slike tilfeller og hvis du har en eldre versjon av  Excel, må du regne ut diettdøgnene manuelt og overskriver formlen. (Opphev arkbeskyttelse) </t>
        </r>
      </text>
    </comment>
    <comment ref="E12" authorId="1" shapeId="0" xr:uid="{531CD78C-C554-4DBC-BA70-7AA04815199A}">
      <text>
        <r>
          <rPr>
            <b/>
            <sz val="9"/>
            <color indexed="81"/>
            <rFont val="Tahoma"/>
            <charset val="1"/>
          </rPr>
          <t>Kryss av for arrangementet du har deltatt på</t>
        </r>
        <r>
          <rPr>
            <sz val="9"/>
            <color indexed="81"/>
            <rFont val="Tahoma"/>
            <charset val="1"/>
          </rPr>
          <t xml:space="preserve">
</t>
        </r>
      </text>
    </comment>
    <comment ref="E13" authorId="1" shapeId="0" xr:uid="{8E29ECFB-9C2A-4790-9F3A-FF37197E6E78}">
      <text>
        <r>
          <rPr>
            <b/>
            <sz val="9"/>
            <color indexed="81"/>
            <rFont val="Tahoma"/>
            <charset val="1"/>
          </rPr>
          <t>Kryss av for arrangementet du har deltatt på</t>
        </r>
        <r>
          <rPr>
            <sz val="9"/>
            <color indexed="81"/>
            <rFont val="Tahoma"/>
            <charset val="1"/>
          </rPr>
          <t xml:space="preserve">
</t>
        </r>
      </text>
    </comment>
    <comment ref="R34" authorId="0" shapeId="0" xr:uid="{64B17649-D1A8-4461-8480-4ECBFB6E2846}">
      <text>
        <r>
          <rPr>
            <b/>
            <sz val="9"/>
            <color indexed="81"/>
            <rFont val="Tahoma"/>
            <family val="2"/>
          </rPr>
          <t xml:space="preserve">Du har krav på det du har avtalt med arbeidsgiver. 
Skattefri sats uansett kjørelengde er kr 3,50 pr km.
</t>
        </r>
      </text>
    </comment>
    <comment ref="H36" authorId="0" shapeId="0" xr:uid="{1E06C856-F267-487C-B156-F67B78F5FB1E}">
      <text>
        <r>
          <rPr>
            <b/>
            <sz val="9"/>
            <color indexed="81"/>
            <rFont val="Tahoma"/>
            <family val="2"/>
          </rPr>
          <t>Hvis flere passasjerer legg inn alle navnene. 
(Antall km * antall passasjerer) legges inn i O34</t>
        </r>
      </text>
    </comment>
    <comment ref="R37" authorId="0" shapeId="0" xr:uid="{CA05AC8A-8E25-4729-8846-C23B1A3365DA}">
      <text>
        <r>
          <rPr>
            <b/>
            <sz val="9"/>
            <color indexed="81"/>
            <rFont val="Tahoma"/>
            <family val="2"/>
          </rPr>
          <t>Tillegg for kjøring på skogs- og anleggsveier: kr 1,00 pr km.
Tillegg for frakt av utstyr og materiell:
kr 1,00 pr km.</t>
        </r>
      </text>
    </comment>
    <comment ref="I54" authorId="0" shapeId="0" xr:uid="{2C0FDB32-CB46-441F-9069-ACA24DE97BAA}">
      <text>
        <r>
          <rPr>
            <sz val="9"/>
            <color indexed="81"/>
            <rFont val="Tahoma"/>
            <family val="2"/>
          </rPr>
          <t>Antall diettdøgn må manuelt føres ned på riktig linje ifht. type overnatting.
Disse fordeles på linje 53, 54 og 55</t>
        </r>
      </text>
    </comment>
    <comment ref="L59" authorId="2" shapeId="0" xr:uid="{83010A69-0E83-4BD9-A774-87138386449E}">
      <text>
        <r>
          <rPr>
            <sz val="9"/>
            <color indexed="81"/>
            <rFont val="Tahoma"/>
            <family val="2"/>
          </rPr>
          <t>Ved flere overnattingsdøgn skal sats fra foregående døgn benyttes her.</t>
        </r>
      </text>
    </comment>
    <comment ref="E71" authorId="3" shapeId="0" xr:uid="{7FF16B30-FC7E-47B7-A6D8-90B3085D9F77}">
      <text>
        <r>
          <rPr>
            <b/>
            <sz val="9"/>
            <color indexed="81"/>
            <rFont val="Tahoma"/>
            <family val="2"/>
          </rPr>
          <t>Reiseregning elektronisk, eller skrives ut og signers for hånd</t>
        </r>
      </text>
    </comment>
  </commentList>
</comments>
</file>

<file path=xl/sharedStrings.xml><?xml version="1.0" encoding="utf-8"?>
<sst xmlns="http://schemas.openxmlformats.org/spreadsheetml/2006/main" count="135" uniqueCount="113">
  <si>
    <t>Kl.:</t>
  </si>
  <si>
    <t>-</t>
  </si>
  <si>
    <t>Sum km</t>
  </si>
  <si>
    <t>Til</t>
  </si>
  <si>
    <t xml:space="preserve">   - Reiseforskudd</t>
  </si>
  <si>
    <t xml:space="preserve">     Annet</t>
  </si>
  <si>
    <t>Fra</t>
  </si>
  <si>
    <t>Beløp</t>
  </si>
  <si>
    <t>Oppgi navn på passasjer(er):</t>
  </si>
  <si>
    <t>Attestasjon:</t>
  </si>
  <si>
    <t xml:space="preserve">Opplysninger om overnattingssted-/type  </t>
  </si>
  <si>
    <t>Sum:</t>
  </si>
  <si>
    <t xml:space="preserve"> Fra sted:</t>
  </si>
  <si>
    <t xml:space="preserve">   - Dekket av arbeidsgiver</t>
  </si>
  <si>
    <t>Sum godtgjørelse / utlegg:</t>
  </si>
  <si>
    <t xml:space="preserve"> Hotell</t>
  </si>
  <si>
    <t xml:space="preserve"> Til  sted:</t>
  </si>
  <si>
    <t>Dato:</t>
  </si>
  <si>
    <t>Lunsj</t>
  </si>
  <si>
    <t>antall km</t>
  </si>
  <si>
    <t>Middag</t>
  </si>
  <si>
    <t xml:space="preserve">   </t>
  </si>
  <si>
    <t xml:space="preserve">  </t>
  </si>
  <si>
    <t xml:space="preserve">    Navn og adresse på overnattingssted</t>
  </si>
  <si>
    <t>Vedlegg</t>
  </si>
  <si>
    <t>Avreisedato:</t>
  </si>
  <si>
    <t>Frokost</t>
  </si>
  <si>
    <t>Diett med overnatting</t>
  </si>
  <si>
    <t>Dato</t>
  </si>
  <si>
    <t>Differanse</t>
  </si>
  <si>
    <t xml:space="preserve">Vedlegg </t>
  </si>
  <si>
    <t>Underskrift arbeidstaker:</t>
  </si>
  <si>
    <t>Betalt beløp</t>
  </si>
  <si>
    <t>Måltidstrekk i NOK 1)</t>
  </si>
  <si>
    <t>transportmiddel</t>
  </si>
  <si>
    <t xml:space="preserve"> </t>
  </si>
  <si>
    <t>Antall</t>
  </si>
  <si>
    <t>Hvis bil</t>
  </si>
  <si>
    <t>Diett uten overnatting (ulegitimert)</t>
  </si>
  <si>
    <t>Sats</t>
  </si>
  <si>
    <t>Adresse:</t>
  </si>
  <si>
    <t>Navn:</t>
  </si>
  <si>
    <t>Bilgodtgjørelse</t>
  </si>
  <si>
    <t>Reisebeskrivelse og transportkostnader</t>
  </si>
  <si>
    <t>Hjemkomstdato:</t>
  </si>
  <si>
    <t xml:space="preserve">     Passasjertillegg</t>
  </si>
  <si>
    <t>Type</t>
  </si>
  <si>
    <t>Noen tips til bruk av skjema i Sticos oppslag</t>
  </si>
  <si>
    <t xml:space="preserve">     1) Måltidstrekk: Frokost 20 %, Lunsj 30 %, Middag 50 %.</t>
  </si>
  <si>
    <t>Sats 3)</t>
  </si>
  <si>
    <t>Måltidstrekk i NOK 4)</t>
  </si>
  <si>
    <t>Oppgi type tillegg:</t>
  </si>
  <si>
    <t xml:space="preserve">     Diett 6-12 timer</t>
  </si>
  <si>
    <t xml:space="preserve">     Diett over 12 timer </t>
  </si>
  <si>
    <t>&lt;6</t>
  </si>
  <si>
    <t>6-12</t>
  </si>
  <si>
    <t>&gt;12</t>
  </si>
  <si>
    <t>Antall diett</t>
  </si>
  <si>
    <t>Full sats</t>
  </si>
  <si>
    <t>Reiseland:</t>
  </si>
  <si>
    <t>Virksomhetsopplysninger</t>
  </si>
  <si>
    <t>Opplysninger om arbeidstaker</t>
  </si>
  <si>
    <t xml:space="preserve">  Kl.:</t>
  </si>
  <si>
    <t xml:space="preserve"> Kl.:</t>
  </si>
  <si>
    <t>Signering</t>
  </si>
  <si>
    <t>Hybel u/kokemulighet eller pensjonat/brakke</t>
  </si>
  <si>
    <t>Hybel m/kokemulighet eller privat</t>
  </si>
  <si>
    <t xml:space="preserve">Type  overnatting </t>
  </si>
  <si>
    <t xml:space="preserve">    2) Forhåndsutfylt med skattefrie satser som gjelder for alle land</t>
  </si>
  <si>
    <t xml:space="preserve">    3) Måltidstrekk: Frokost 20 %, Lunsj 30 %, Middag 50 %</t>
  </si>
  <si>
    <t xml:space="preserve">    (behøver ikke fylles ut ved overnatting privat)</t>
  </si>
  <si>
    <t xml:space="preserve">     Bilgodtgjørelse (se merknad)</t>
  </si>
  <si>
    <t>Reiseregning</t>
  </si>
  <si>
    <t>Del av dag - siste døgn</t>
  </si>
  <si>
    <t>Dag + klokkeslett</t>
  </si>
  <si>
    <t>slutt-tid minus starttid</t>
  </si>
  <si>
    <t>W11 i desimalformat</t>
  </si>
  <si>
    <t>Timer</t>
  </si>
  <si>
    <t>Min</t>
  </si>
  <si>
    <t>Dag</t>
  </si>
  <si>
    <t>Avrund dager</t>
  </si>
  <si>
    <t>Antall hele diettdøgn</t>
  </si>
  <si>
    <t xml:space="preserve"> For reiser i Norge og utlandet basert på skattefrie satser pr. 1.1.26</t>
  </si>
  <si>
    <t>Fødselsnummer (11 siffer):</t>
  </si>
  <si>
    <t>Kontonummer:</t>
  </si>
  <si>
    <t>Postnummer:</t>
  </si>
  <si>
    <t>Poststed:</t>
  </si>
  <si>
    <t>E-postadresse:</t>
  </si>
  <si>
    <t>Mobilnummer:</t>
  </si>
  <si>
    <t>Medlem i forbund:</t>
  </si>
  <si>
    <t>Arbeidssted:</t>
  </si>
  <si>
    <t>Reisens formål/arrangement: (Kryss av for arrangement du har deltatt på)</t>
  </si>
  <si>
    <t>For de som mottar lønnslipp for innsendt reiseregning, er passordet de fem siste sifrene i ditt kontonummer.</t>
  </si>
  <si>
    <t>Avdeling</t>
  </si>
  <si>
    <t>Prosjekt</t>
  </si>
  <si>
    <t>Ant.</t>
  </si>
  <si>
    <t>Kursdag for tillitsvalgte og ansatte i helse- og omsorgstjenestene 18. mars 2026</t>
  </si>
  <si>
    <t>Billettbestilling</t>
  </si>
  <si>
    <t>Ved bestilling av flybillett, kan du kontakte vårt reisebyrå BCD Travel på</t>
  </si>
  <si>
    <t>telefon: 21 53 77 40 eller på mail: travel@bcdtravel.no Oppgi Unios referansenr. xxxx-xxx.</t>
  </si>
  <si>
    <t>Da blir faktura sendt direkte til Unio.</t>
  </si>
  <si>
    <t xml:space="preserve">Når det gjelder andre utgifter, vedlegges elektronisk reiseregning. Vi ber om at dere bruker vedlagte reiseregningsmal, at reiseregning fylles ut på pc, skrives ut og signeres og deretter sendes med kvitteringer til, reiseregning@unio.no eller via post til, Unio </t>
  </si>
  <si>
    <t xml:space="preserve">Unio, Stortingsgt. 2, 0158 Oslo. </t>
  </si>
  <si>
    <t>Arrangementets navn skrives i emnefeltet til e-posten.</t>
  </si>
  <si>
    <t xml:space="preserve">Unio forholder seg til statens reiseregulativ. Ekstra overnatting i forkant av arrangementet, samt bruk av egen bil skal godkjennes på forhånd. Det må være særskilte grunner til å bruke egen bil dersom det finnes et tilbud om kollektiv transport. </t>
  </si>
  <si>
    <t>Legg inn alle opplysninger øverst på reiseregningen.</t>
  </si>
  <si>
    <t xml:space="preserve">Det er viktig at dato og klokkeslett skrives i riktig format, for at antall diettdøgn skal bli riktig. Skriver du i feil format vil ###### vises i ruten for diettdøgn. </t>
  </si>
  <si>
    <t>Reisebeskrivelse</t>
  </si>
  <si>
    <t>Beskrivelse av hvordan man kommer til kurs-/konferansestedet skal legges inn.</t>
  </si>
  <si>
    <t>Rød pil</t>
  </si>
  <si>
    <t>Her skal du føre tallene ned til vist celle</t>
  </si>
  <si>
    <t>For at dietten skal kommer ut riktig, må formatet for dato og klokkeslett fylles ut riktig. Hold pekeren over den røde trekanten, og se det riktige formatet.</t>
  </si>
  <si>
    <t>Unios helsepolitiske konferanse 19. mars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</si>
</sst>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 #,##0.00_ ;_ * \-#,##0.00_ ;_ * &quot;-&quot;??_ ;_ @_ "/>
    <numFmt numFmtId="165" formatCode="hh:mm;@"/>
    <numFmt numFmtId="166" formatCode="dd/mm/yy;@"/>
    <numFmt numFmtId="167" formatCode="dd/mm/yyyy;@"/>
    <numFmt numFmtId="168" formatCode="#,##0;\-#,##0;"/>
    <numFmt numFmtId="169" formatCode="#,##0.00;\-#,##0.00;"/>
    <numFmt numFmtId="170" formatCode="#,##0_ ;\-#,##0\ "/>
    <numFmt numFmtId="171" formatCode="0;;"/>
    <numFmt numFmtId="172" formatCode="_ * #,##0_ ;_ * \-#,##0_ ;_ * &quot;-&quot;??_ ;_ @_ "/>
    <numFmt numFmtId="173" formatCode="#,##0;;"/>
    <numFmt numFmtId="174" formatCode="0.000"/>
    <numFmt numFmtId="175" formatCode="000000\-00000"/>
    <numFmt numFmtId="176" formatCode="[&lt;=99999999]##_ ##_ ##_ ##;\(\+##\)_ ##_ ##_ ##_ ##"/>
  </numFmts>
  <fonts count="29" x14ac:knownFonts="1">
    <font>
      <sz val="10"/>
      <color indexed="8"/>
      <name val="Arial"/>
      <family val="2"/>
    </font>
    <font>
      <sz val="9"/>
      <color indexed="81"/>
      <name val="Tahoma"/>
      <family val="2"/>
    </font>
    <font>
      <b/>
      <sz val="9"/>
      <color indexed="81"/>
      <name val="Tahoma"/>
      <family val="2"/>
    </font>
    <font>
      <b/>
      <sz val="11"/>
      <color theme="1"/>
      <name val="Arial"/>
      <family val="2"/>
    </font>
    <font>
      <sz val="11"/>
      <color theme="1"/>
      <name val="Arial"/>
      <family val="2"/>
    </font>
    <font>
      <b/>
      <sz val="11"/>
      <color rgb="FF000000"/>
      <name val="Arial"/>
      <family val="2"/>
    </font>
    <font>
      <sz val="11"/>
      <color rgb="FF000000"/>
      <name val="Arial"/>
      <family val="2"/>
    </font>
    <font>
      <sz val="10"/>
      <color indexed="8"/>
      <name val="Arial"/>
      <family val="2"/>
    </font>
    <font>
      <sz val="11"/>
      <color rgb="FFFF0000"/>
      <name val="Calibri"/>
      <family val="2"/>
      <scheme val="minor"/>
    </font>
    <font>
      <sz val="11"/>
      <color theme="0"/>
      <name val="Calibri"/>
      <family val="2"/>
      <scheme val="minor"/>
    </font>
    <font>
      <b/>
      <sz val="11"/>
      <color rgb="FF003B5C"/>
      <name val="Calibri"/>
      <family val="2"/>
      <scheme val="minor"/>
    </font>
    <font>
      <b/>
      <sz val="11"/>
      <color rgb="FF00539B"/>
      <name val="Calibri"/>
      <family val="2"/>
      <scheme val="minor"/>
    </font>
    <font>
      <sz val="11"/>
      <color indexed="8"/>
      <name val="Calibri"/>
      <family val="2"/>
      <scheme val="minor"/>
    </font>
    <font>
      <sz val="11"/>
      <name val="Calibri"/>
      <family val="2"/>
      <scheme val="minor"/>
    </font>
    <font>
      <b/>
      <sz val="11"/>
      <color indexed="8"/>
      <name val="Calibri"/>
      <family val="2"/>
      <scheme val="minor"/>
    </font>
    <font>
      <b/>
      <sz val="20"/>
      <color rgb="FF003B5C"/>
      <name val="Calibri"/>
      <family val="2"/>
      <scheme val="minor"/>
    </font>
    <font>
      <sz val="20"/>
      <color rgb="FF003B5C"/>
      <name val="Calibri"/>
      <family val="2"/>
      <scheme val="minor"/>
    </font>
    <font>
      <b/>
      <sz val="11"/>
      <color rgb="FF212529"/>
      <name val="Calibri"/>
      <family val="2"/>
      <scheme val="minor"/>
    </font>
    <font>
      <sz val="11"/>
      <color rgb="FF212529"/>
      <name val="Calibri"/>
      <family val="2"/>
      <scheme val="minor"/>
    </font>
    <font>
      <sz val="11"/>
      <color rgb="FFC00000"/>
      <name val="Calibri"/>
      <family val="2"/>
      <scheme val="minor"/>
    </font>
    <font>
      <u/>
      <sz val="10"/>
      <color theme="10"/>
      <name val="Arial"/>
      <family val="2"/>
    </font>
    <font>
      <sz val="12"/>
      <color indexed="8"/>
      <name val="Calibri"/>
      <family val="2"/>
      <scheme val="minor"/>
    </font>
    <font>
      <u/>
      <sz val="12"/>
      <color theme="10"/>
      <name val="Arial"/>
      <family val="2"/>
    </font>
    <font>
      <b/>
      <sz val="16"/>
      <color indexed="8"/>
      <name val="Calibri"/>
      <family val="2"/>
      <scheme val="minor"/>
    </font>
    <font>
      <b/>
      <sz val="12"/>
      <color indexed="8"/>
      <name val="Times New Roman"/>
      <family val="1"/>
    </font>
    <font>
      <sz val="12"/>
      <color indexed="8"/>
      <name val="Times New Roman"/>
      <family val="1"/>
    </font>
    <font>
      <sz val="10"/>
      <color rgb="FFFF0000"/>
      <name val="Arial"/>
      <family val="2"/>
    </font>
    <font>
      <sz val="9"/>
      <color indexed="81"/>
      <name val="Tahoma"/>
      <charset val="1"/>
    </font>
    <font>
      <b/>
      <sz val="9"/>
      <color indexed="81"/>
      <name val="Tahoma"/>
      <charset val="1"/>
    </font>
  </fonts>
  <fills count="10">
    <fill>
      <patternFill patternType="none"/>
    </fill>
    <fill>
      <patternFill patternType="gray125"/>
    </fill>
    <fill>
      <patternFill patternType="solid">
        <fgColor indexed="9"/>
        <bgColor indexed="9"/>
      </patternFill>
    </fill>
    <fill>
      <patternFill patternType="solid">
        <fgColor rgb="FFD3DFEE"/>
        <bgColor indexed="9"/>
      </patternFill>
    </fill>
    <fill>
      <patternFill patternType="solid">
        <fgColor theme="0"/>
        <bgColor indexed="9"/>
      </patternFill>
    </fill>
    <fill>
      <patternFill patternType="solid">
        <fgColor theme="0"/>
        <bgColor indexed="64"/>
      </patternFill>
    </fill>
    <fill>
      <patternFill patternType="solid">
        <fgColor rgb="FF93ECCE"/>
        <bgColor indexed="9"/>
      </patternFill>
    </fill>
    <fill>
      <patternFill patternType="solid">
        <fgColor rgb="FFD8FAEF"/>
        <bgColor indexed="9"/>
      </patternFill>
    </fill>
    <fill>
      <patternFill patternType="solid">
        <fgColor rgb="FFD8FAEF"/>
        <bgColor indexed="64"/>
      </patternFill>
    </fill>
    <fill>
      <patternFill patternType="solid">
        <fgColor rgb="FF93ECCE"/>
        <bgColor indexed="64"/>
      </patternFill>
    </fill>
  </fills>
  <borders count="49">
    <border>
      <left/>
      <right/>
      <top/>
      <bottom/>
      <diagonal/>
    </border>
    <border>
      <left/>
      <right/>
      <top style="thin">
        <color indexed="8"/>
      </top>
      <bottom/>
      <diagonal/>
    </border>
    <border>
      <left/>
      <right style="thin">
        <color rgb="FFB9C1C7"/>
      </right>
      <top/>
      <bottom/>
      <diagonal/>
    </border>
    <border>
      <left style="thin">
        <color rgb="FFB9C1C7"/>
      </left>
      <right style="thin">
        <color rgb="FFB9C1C7"/>
      </right>
      <top style="thin">
        <color rgb="FFB9C1C7"/>
      </top>
      <bottom style="thin">
        <color rgb="FFB9C1C7"/>
      </bottom>
      <diagonal/>
    </border>
    <border>
      <left style="thin">
        <color rgb="FFB9C1C7"/>
      </left>
      <right/>
      <top style="thin">
        <color rgb="FFB9C1C7"/>
      </top>
      <bottom style="thin">
        <color rgb="FFB9C1C7"/>
      </bottom>
      <diagonal/>
    </border>
    <border>
      <left/>
      <right/>
      <top style="thin">
        <color rgb="FFB9C1C7"/>
      </top>
      <bottom style="thin">
        <color rgb="FFB9C1C7"/>
      </bottom>
      <diagonal/>
    </border>
    <border>
      <left/>
      <right style="thin">
        <color rgb="FFB9C1C7"/>
      </right>
      <top style="thin">
        <color rgb="FFB9C1C7"/>
      </top>
      <bottom style="thin">
        <color rgb="FFB9C1C7"/>
      </bottom>
      <diagonal/>
    </border>
    <border>
      <left style="thin">
        <color rgb="FFB9C1C7"/>
      </left>
      <right/>
      <top style="thin">
        <color rgb="FFB9C1C7"/>
      </top>
      <bottom/>
      <diagonal/>
    </border>
    <border>
      <left/>
      <right/>
      <top style="thin">
        <color rgb="FFB9C1C7"/>
      </top>
      <bottom/>
      <diagonal/>
    </border>
    <border>
      <left/>
      <right style="thin">
        <color rgb="FFB9C1C7"/>
      </right>
      <top style="thin">
        <color rgb="FFB9C1C7"/>
      </top>
      <bottom/>
      <diagonal/>
    </border>
    <border>
      <left style="thin">
        <color rgb="FFB9C1C7"/>
      </left>
      <right/>
      <top/>
      <bottom style="thin">
        <color rgb="FFB9C1C7"/>
      </bottom>
      <diagonal/>
    </border>
    <border>
      <left/>
      <right/>
      <top/>
      <bottom style="thin">
        <color rgb="FFB9C1C7"/>
      </bottom>
      <diagonal/>
    </border>
    <border>
      <left/>
      <right style="thin">
        <color rgb="FFB9C1C7"/>
      </right>
      <top/>
      <bottom style="thin">
        <color rgb="FFB9C1C7"/>
      </bottom>
      <diagonal/>
    </border>
    <border>
      <left style="thin">
        <color rgb="FFB9C1C7"/>
      </left>
      <right style="thin">
        <color indexed="64"/>
      </right>
      <top/>
      <bottom style="thin">
        <color rgb="FFB9C1C7"/>
      </bottom>
      <diagonal/>
    </border>
    <border>
      <left style="thin">
        <color indexed="64"/>
      </left>
      <right style="thin">
        <color indexed="64"/>
      </right>
      <top/>
      <bottom style="thin">
        <color rgb="FFB9C1C7"/>
      </bottom>
      <diagonal/>
    </border>
    <border>
      <left style="thin">
        <color indexed="64"/>
      </left>
      <right style="thin">
        <color rgb="FFB9C1C7"/>
      </right>
      <top/>
      <bottom style="thin">
        <color rgb="FFB9C1C7"/>
      </bottom>
      <diagonal/>
    </border>
    <border>
      <left style="thin">
        <color rgb="FFB9C1C7"/>
      </left>
      <right style="thin">
        <color indexed="64"/>
      </right>
      <top style="thin">
        <color rgb="FFB9C1C7"/>
      </top>
      <bottom style="thin">
        <color rgb="FFB9C1C7"/>
      </bottom>
      <diagonal/>
    </border>
    <border>
      <left style="thin">
        <color indexed="64"/>
      </left>
      <right style="thin">
        <color indexed="64"/>
      </right>
      <top style="thin">
        <color rgb="FFB9C1C7"/>
      </top>
      <bottom style="thin">
        <color rgb="FFB9C1C7"/>
      </bottom>
      <diagonal/>
    </border>
    <border>
      <left style="thin">
        <color indexed="64"/>
      </left>
      <right style="thin">
        <color rgb="FFB9C1C7"/>
      </right>
      <top style="thin">
        <color rgb="FFB9C1C7"/>
      </top>
      <bottom style="thin">
        <color rgb="FFB9C1C7"/>
      </bottom>
      <diagonal/>
    </border>
    <border>
      <left style="thin">
        <color rgb="FFB9C1C7"/>
      </left>
      <right style="thin">
        <color rgb="FFB9C1C7"/>
      </right>
      <top/>
      <bottom style="thin">
        <color rgb="FFB9C1C7"/>
      </bottom>
      <diagonal/>
    </border>
    <border>
      <left style="thin">
        <color rgb="FFB9C1C7"/>
      </left>
      <right style="thin">
        <color indexed="8"/>
      </right>
      <top style="thin">
        <color rgb="FFB9C1C7"/>
      </top>
      <bottom/>
      <diagonal/>
    </border>
    <border>
      <left style="thin">
        <color indexed="8"/>
      </left>
      <right style="thin">
        <color indexed="8"/>
      </right>
      <top style="thin">
        <color rgb="FFB9C1C7"/>
      </top>
      <bottom/>
      <diagonal/>
    </border>
    <border>
      <left style="thin">
        <color indexed="8"/>
      </left>
      <right style="thin">
        <color rgb="FFB9C1C7"/>
      </right>
      <top style="thin">
        <color rgb="FFB9C1C7"/>
      </top>
      <bottom/>
      <diagonal/>
    </border>
    <border>
      <left style="thin">
        <color rgb="FFB9C1C7"/>
      </left>
      <right style="thin">
        <color indexed="8"/>
      </right>
      <top/>
      <bottom style="thin">
        <color rgb="FFB9C1C7"/>
      </bottom>
      <diagonal/>
    </border>
    <border>
      <left style="thin">
        <color indexed="8"/>
      </left>
      <right style="thin">
        <color indexed="8"/>
      </right>
      <top/>
      <bottom style="thin">
        <color rgb="FFB9C1C7"/>
      </bottom>
      <diagonal/>
    </border>
    <border>
      <left style="thin">
        <color indexed="8"/>
      </left>
      <right style="thin">
        <color rgb="FFB9C1C7"/>
      </right>
      <top/>
      <bottom style="thin">
        <color rgb="FFB9C1C7"/>
      </bottom>
      <diagonal/>
    </border>
    <border>
      <left style="thin">
        <color rgb="FFB9C1C7"/>
      </left>
      <right/>
      <top style="thin">
        <color rgb="FFB9C1C7"/>
      </top>
      <bottom style="thin">
        <color indexed="8"/>
      </bottom>
      <diagonal/>
    </border>
    <border>
      <left style="thin">
        <color rgb="FFB9C1C7"/>
      </left>
      <right/>
      <top/>
      <bottom style="thin">
        <color indexed="8"/>
      </bottom>
      <diagonal/>
    </border>
    <border>
      <left style="thin">
        <color rgb="FFB9C1C7"/>
      </left>
      <right/>
      <top style="thin">
        <color indexed="8"/>
      </top>
      <bottom style="thin">
        <color indexed="8"/>
      </bottom>
      <diagonal/>
    </border>
    <border>
      <left/>
      <right style="thin">
        <color rgb="FFB9C1C7"/>
      </right>
      <top style="thin">
        <color indexed="8"/>
      </top>
      <bottom/>
      <diagonal/>
    </border>
    <border>
      <left style="thin">
        <color rgb="FFB9C1C7"/>
      </left>
      <right/>
      <top style="thin">
        <color indexed="8"/>
      </top>
      <bottom style="thin">
        <color rgb="FFB9C1C7"/>
      </bottom>
      <diagonal/>
    </border>
    <border>
      <left/>
      <right/>
      <top style="thin">
        <color indexed="8"/>
      </top>
      <bottom style="thin">
        <color rgb="FFB9C1C7"/>
      </bottom>
      <diagonal/>
    </border>
    <border>
      <left/>
      <right style="thin">
        <color rgb="FFB9C1C7"/>
      </right>
      <top style="thin">
        <color indexed="8"/>
      </top>
      <bottom style="thin">
        <color rgb="FFB9C1C7"/>
      </bottom>
      <diagonal/>
    </border>
    <border>
      <left style="thin">
        <color indexed="8"/>
      </left>
      <right/>
      <top/>
      <bottom style="thin">
        <color rgb="FFB9C1C7"/>
      </bottom>
      <diagonal/>
    </border>
    <border>
      <left style="thin">
        <color rgb="FFB9C1C7"/>
      </left>
      <right style="thin">
        <color rgb="FFB9C1C7"/>
      </right>
      <top style="thin">
        <color rgb="FFB9C1C7"/>
      </top>
      <bottom/>
      <diagonal/>
    </border>
    <border>
      <left style="thin">
        <color rgb="FFB9C1C7"/>
      </left>
      <right style="thin">
        <color indexed="8"/>
      </right>
      <top style="thin">
        <color rgb="FFB9C1C7"/>
      </top>
      <bottom style="thin">
        <color rgb="FFB9C1C7"/>
      </bottom>
      <diagonal/>
    </border>
    <border>
      <left style="thin">
        <color indexed="8"/>
      </left>
      <right style="thin">
        <color indexed="8"/>
      </right>
      <top style="thin">
        <color rgb="FFB9C1C7"/>
      </top>
      <bottom style="thin">
        <color rgb="FFB9C1C7"/>
      </bottom>
      <diagonal/>
    </border>
    <border>
      <left style="thin">
        <color indexed="8"/>
      </left>
      <right style="thin">
        <color rgb="FFB9C1C7"/>
      </right>
      <top style="thin">
        <color rgb="FFB9C1C7"/>
      </top>
      <bottom style="thin">
        <color rgb="FFB9C1C7"/>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164" fontId="7" fillId="0" borderId="0" applyFont="0" applyFill="0" applyBorder="0" applyAlignment="0" applyProtection="0"/>
    <xf numFmtId="0" fontId="20" fillId="0" borderId="0" applyNumberFormat="0" applyFill="0" applyBorder="0" applyAlignment="0" applyProtection="0"/>
  </cellStyleXfs>
  <cellXfs count="228">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9" fillId="0" borderId="0" xfId="0" applyFont="1" applyAlignment="1">
      <alignment horizontal="right"/>
    </xf>
    <xf numFmtId="0" fontId="9" fillId="5" borderId="0" xfId="0" applyFont="1" applyFill="1"/>
    <xf numFmtId="0" fontId="9" fillId="0" borderId="0" xfId="0" applyFont="1"/>
    <xf numFmtId="0" fontId="11" fillId="0" borderId="0" xfId="0" applyFont="1" applyAlignment="1">
      <alignment horizontal="left" vertical="center" wrapText="1"/>
    </xf>
    <xf numFmtId="0" fontId="8" fillId="0" borderId="0" xfId="0" applyFont="1"/>
    <xf numFmtId="0" fontId="12" fillId="0" borderId="0" xfId="0" applyFont="1"/>
    <xf numFmtId="20" fontId="9" fillId="4" borderId="0" xfId="0" applyNumberFormat="1" applyFont="1" applyFill="1" applyAlignment="1">
      <alignment horizontal="center" vertical="center"/>
    </xf>
    <xf numFmtId="0" fontId="9" fillId="4" borderId="0" xfId="0" applyFont="1" applyFill="1" applyAlignment="1">
      <alignment horizontal="center" vertical="center"/>
    </xf>
    <xf numFmtId="0" fontId="9" fillId="0" borderId="0" xfId="0" quotePrefix="1" applyFont="1"/>
    <xf numFmtId="16" fontId="9" fillId="0" borderId="0" xfId="0" quotePrefix="1" applyNumberFormat="1" applyFont="1" applyAlignment="1">
      <alignment horizontal="right"/>
    </xf>
    <xf numFmtId="2" fontId="9" fillId="0" borderId="0" xfId="0" quotePrefix="1" applyNumberFormat="1" applyFont="1"/>
    <xf numFmtId="22" fontId="9" fillId="0" borderId="0" xfId="0" quotePrefix="1" applyNumberFormat="1" applyFont="1"/>
    <xf numFmtId="1" fontId="9" fillId="0" borderId="0" xfId="0" applyNumberFormat="1" applyFont="1"/>
    <xf numFmtId="174" fontId="9" fillId="0" borderId="0" xfId="0" applyNumberFormat="1" applyFont="1"/>
    <xf numFmtId="0" fontId="8" fillId="5" borderId="0" xfId="0" applyFont="1" applyFill="1"/>
    <xf numFmtId="0" fontId="12" fillId="5" borderId="0" xfId="0" applyFont="1" applyFill="1"/>
    <xf numFmtId="169" fontId="9" fillId="2" borderId="0" xfId="0" quotePrefix="1" applyNumberFormat="1" applyFont="1" applyFill="1" applyAlignment="1">
      <alignment horizontal="left" vertical="center"/>
    </xf>
    <xf numFmtId="0" fontId="9" fillId="0" borderId="0" xfId="0" applyFont="1" applyAlignment="1">
      <alignment vertical="center"/>
    </xf>
    <xf numFmtId="0" fontId="12" fillId="0" borderId="0" xfId="0" applyFont="1" applyAlignment="1">
      <alignment vertical="center"/>
    </xf>
    <xf numFmtId="0" fontId="12" fillId="4" borderId="0" xfId="0" applyFont="1" applyFill="1" applyAlignment="1">
      <alignment vertical="top"/>
    </xf>
    <xf numFmtId="167" fontId="12" fillId="2" borderId="0" xfId="0" applyNumberFormat="1" applyFont="1" applyFill="1" applyAlignment="1" applyProtection="1">
      <alignment horizontal="center" vertical="top"/>
      <protection locked="0"/>
    </xf>
    <xf numFmtId="167" fontId="12" fillId="2" borderId="0" xfId="0" applyNumberFormat="1" applyFont="1" applyFill="1" applyAlignment="1" applyProtection="1">
      <alignment horizontal="left" vertical="top"/>
      <protection locked="0"/>
    </xf>
    <xf numFmtId="0" fontId="12" fillId="2" borderId="0" xfId="0" applyFont="1" applyFill="1" applyAlignment="1" applyProtection="1">
      <alignment horizontal="left" vertical="top"/>
      <protection locked="0"/>
    </xf>
    <xf numFmtId="0" fontId="17" fillId="6" borderId="4" xfId="0" applyFont="1" applyFill="1" applyBorder="1" applyAlignment="1">
      <alignment horizontal="left" vertical="center"/>
    </xf>
    <xf numFmtId="0" fontId="17" fillId="6" borderId="5" xfId="0" applyFont="1" applyFill="1" applyBorder="1" applyAlignment="1">
      <alignment horizontal="left" vertical="center"/>
    </xf>
    <xf numFmtId="0" fontId="12" fillId="7" borderId="3" xfId="0" applyFont="1" applyFill="1" applyBorder="1" applyAlignment="1">
      <alignment horizontal="left" vertical="center"/>
    </xf>
    <xf numFmtId="169" fontId="14" fillId="2" borderId="3" xfId="0" applyNumberFormat="1" applyFont="1" applyFill="1" applyBorder="1" applyAlignment="1">
      <alignment horizontal="right" vertical="center"/>
    </xf>
    <xf numFmtId="4" fontId="12" fillId="2" borderId="3" xfId="0" applyNumberFormat="1" applyFont="1" applyFill="1" applyBorder="1" applyAlignment="1" applyProtection="1">
      <alignment horizontal="right" vertical="center"/>
      <protection locked="0"/>
    </xf>
    <xf numFmtId="0" fontId="12" fillId="7" borderId="3" xfId="0" applyFont="1" applyFill="1" applyBorder="1" applyAlignment="1">
      <alignment horizontal="center" vertical="center"/>
    </xf>
    <xf numFmtId="3" fontId="12" fillId="2" borderId="3" xfId="0" applyNumberFormat="1" applyFont="1" applyFill="1" applyBorder="1" applyAlignment="1" applyProtection="1">
      <alignment horizontal="center" vertical="center"/>
      <protection locked="0"/>
    </xf>
    <xf numFmtId="169" fontId="12" fillId="2" borderId="3" xfId="0" applyNumberFormat="1" applyFont="1" applyFill="1" applyBorder="1" applyAlignment="1">
      <alignment horizontal="right" vertical="center"/>
    </xf>
    <xf numFmtId="171" fontId="12" fillId="5" borderId="3" xfId="0" quotePrefix="1" applyNumberFormat="1" applyFont="1" applyFill="1" applyBorder="1" applyAlignment="1" applyProtection="1">
      <alignment horizontal="center" vertical="center"/>
      <protection locked="0"/>
    </xf>
    <xf numFmtId="3" fontId="12" fillId="2" borderId="3" xfId="0" applyNumberFormat="1" applyFont="1" applyFill="1" applyBorder="1" applyAlignment="1">
      <alignment horizontal="right" vertical="center"/>
    </xf>
    <xf numFmtId="172" fontId="12" fillId="2" borderId="3" xfId="1" applyNumberFormat="1" applyFont="1" applyFill="1" applyBorder="1" applyAlignment="1" applyProtection="1">
      <alignment horizontal="center" vertical="center"/>
      <protection locked="0"/>
    </xf>
    <xf numFmtId="173" fontId="12" fillId="2" borderId="3" xfId="0" applyNumberFormat="1" applyFont="1" applyFill="1" applyBorder="1" applyAlignment="1">
      <alignment horizontal="right" vertical="center"/>
    </xf>
    <xf numFmtId="0" fontId="12" fillId="2" borderId="3" xfId="0" applyFont="1" applyFill="1" applyBorder="1" applyAlignment="1" applyProtection="1">
      <alignment horizontal="center" vertical="center"/>
      <protection locked="0"/>
    </xf>
    <xf numFmtId="173" fontId="12" fillId="2" borderId="3" xfId="0" applyNumberFormat="1" applyFont="1" applyFill="1" applyBorder="1" applyAlignment="1">
      <alignment vertical="top"/>
    </xf>
    <xf numFmtId="169" fontId="12" fillId="2" borderId="3" xfId="0" quotePrefix="1" applyNumberFormat="1" applyFont="1" applyFill="1" applyBorder="1" applyAlignment="1">
      <alignment horizontal="right" vertical="center"/>
    </xf>
    <xf numFmtId="0" fontId="14" fillId="7" borderId="0" xfId="0" applyFont="1" applyFill="1" applyAlignment="1">
      <alignment horizontal="left" vertical="center"/>
    </xf>
    <xf numFmtId="0" fontId="12" fillId="8" borderId="19" xfId="0" applyFont="1" applyFill="1" applyBorder="1" applyAlignment="1">
      <alignment horizontal="center" vertical="center"/>
    </xf>
    <xf numFmtId="0" fontId="12" fillId="7" borderId="19" xfId="0" applyFont="1" applyFill="1" applyBorder="1" applyAlignment="1">
      <alignment horizontal="center" vertical="center"/>
    </xf>
    <xf numFmtId="0" fontId="18" fillId="9" borderId="5" xfId="0" applyFont="1" applyFill="1" applyBorder="1"/>
    <xf numFmtId="0" fontId="18" fillId="9" borderId="6" xfId="0" applyFont="1" applyFill="1" applyBorder="1"/>
    <xf numFmtId="165" fontId="12" fillId="2" borderId="3" xfId="0" applyNumberFormat="1" applyFont="1" applyFill="1" applyBorder="1" applyAlignment="1" applyProtection="1">
      <alignment horizontal="center" vertical="center"/>
      <protection locked="0"/>
    </xf>
    <xf numFmtId="0" fontId="12" fillId="7" borderId="34" xfId="0" applyFont="1" applyFill="1" applyBorder="1" applyAlignment="1">
      <alignment horizontal="center" vertical="center"/>
    </xf>
    <xf numFmtId="0" fontId="8" fillId="0" borderId="0" xfId="0" applyFont="1" applyAlignment="1">
      <alignment vertical="center"/>
    </xf>
    <xf numFmtId="3" fontId="12" fillId="2" borderId="3" xfId="0" applyNumberFormat="1" applyFont="1" applyFill="1" applyBorder="1" applyAlignment="1" applyProtection="1">
      <alignment horizontal="right" vertical="center"/>
      <protection locked="0"/>
    </xf>
    <xf numFmtId="0" fontId="14" fillId="7" borderId="4" xfId="0" applyFont="1" applyFill="1" applyBorder="1" applyAlignment="1">
      <alignment horizontal="left" vertical="center"/>
    </xf>
    <xf numFmtId="164" fontId="9" fillId="0" borderId="0" xfId="1" quotePrefix="1" applyFont="1" applyBorder="1" applyProtection="1"/>
    <xf numFmtId="0" fontId="15" fillId="0" borderId="0" xfId="0" applyFont="1" applyAlignment="1">
      <alignment horizontal="right" vertical="center"/>
    </xf>
    <xf numFmtId="0" fontId="10" fillId="0" borderId="0" xfId="0" applyFont="1" applyAlignment="1">
      <alignment horizontal="left" vertical="center" wrapText="1"/>
    </xf>
    <xf numFmtId="0" fontId="19" fillId="0" borderId="0" xfId="0" applyFont="1" applyAlignment="1">
      <alignment vertical="center"/>
    </xf>
    <xf numFmtId="0" fontId="19" fillId="0" borderId="0" xfId="0" applyFont="1"/>
    <xf numFmtId="0" fontId="12" fillId="0" borderId="0" xfId="0" applyFont="1" applyAlignment="1">
      <alignment horizontal="left" vertical="top"/>
    </xf>
    <xf numFmtId="0" fontId="17" fillId="0" borderId="0" xfId="0" applyFont="1" applyAlignment="1">
      <alignment horizontal="left" vertical="top"/>
    </xf>
    <xf numFmtId="165" fontId="13" fillId="0" borderId="0" xfId="0" applyNumberFormat="1" applyFont="1" applyAlignment="1">
      <alignment horizontal="center" vertical="center"/>
    </xf>
    <xf numFmtId="170" fontId="13" fillId="0" borderId="0" xfId="0" applyNumberFormat="1" applyFont="1" applyAlignment="1">
      <alignment horizontal="center" vertical="center"/>
    </xf>
    <xf numFmtId="172" fontId="9" fillId="0" borderId="0" xfId="0" quotePrefix="1" applyNumberFormat="1" applyFont="1"/>
    <xf numFmtId="0" fontId="9" fillId="0" borderId="0" xfId="0" quotePrefix="1" applyFont="1" applyAlignment="1">
      <alignment horizontal="right"/>
    </xf>
    <xf numFmtId="0" fontId="17"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left"/>
    </xf>
    <xf numFmtId="0" fontId="18" fillId="0" borderId="0" xfId="0" applyFont="1" applyAlignment="1">
      <alignment horizontal="left" vertical="top"/>
    </xf>
    <xf numFmtId="0" fontId="12" fillId="0" borderId="0" xfId="0" applyFont="1" applyAlignment="1">
      <alignment horizontal="center" vertical="center"/>
    </xf>
    <xf numFmtId="172" fontId="9" fillId="0" borderId="0" xfId="0" applyNumberFormat="1" applyFont="1"/>
    <xf numFmtId="4" fontId="12" fillId="0" borderId="0" xfId="0" applyNumberFormat="1" applyFont="1" applyAlignment="1">
      <alignment horizontal="right" vertical="center"/>
    </xf>
    <xf numFmtId="169" fontId="14" fillId="0" borderId="0" xfId="0" applyNumberFormat="1" applyFont="1" applyAlignment="1">
      <alignment horizontal="right" vertical="center"/>
    </xf>
    <xf numFmtId="0" fontId="19" fillId="5" borderId="0" xfId="0" applyFont="1" applyFill="1"/>
    <xf numFmtId="169" fontId="12" fillId="0" borderId="0" xfId="0" applyNumberFormat="1" applyFont="1" applyAlignment="1">
      <alignment horizontal="right" vertical="center"/>
    </xf>
    <xf numFmtId="0" fontId="18" fillId="0" borderId="0" xfId="0" applyFont="1"/>
    <xf numFmtId="169" fontId="12" fillId="0" borderId="0" xfId="0" quotePrefix="1" applyNumberFormat="1" applyFont="1" applyAlignment="1">
      <alignment horizontal="right" vertical="center"/>
    </xf>
    <xf numFmtId="0" fontId="12" fillId="0" borderId="0" xfId="0" applyFont="1" applyAlignment="1">
      <alignment horizontal="center" vertical="top"/>
    </xf>
    <xf numFmtId="0" fontId="12" fillId="7" borderId="3" xfId="0" applyFont="1" applyFill="1" applyBorder="1" applyAlignment="1">
      <alignment vertical="center"/>
    </xf>
    <xf numFmtId="167" fontId="12" fillId="2" borderId="38" xfId="0" applyNumberFormat="1" applyFont="1" applyFill="1" applyBorder="1" applyAlignment="1" applyProtection="1">
      <alignment horizontal="left" vertical="center"/>
      <protection locked="0"/>
    </xf>
    <xf numFmtId="0" fontId="12" fillId="0" borderId="38" xfId="0" applyFont="1" applyBorder="1" applyAlignment="1">
      <alignment horizontal="center" vertical="center"/>
    </xf>
    <xf numFmtId="0" fontId="12" fillId="0" borderId="38" xfId="0" applyFont="1" applyBorder="1" applyAlignment="1">
      <alignment horizontal="left" vertical="center"/>
    </xf>
    <xf numFmtId="0" fontId="14" fillId="0" borderId="38" xfId="0" applyFont="1" applyBorder="1" applyAlignment="1">
      <alignment horizontal="center" vertical="center"/>
    </xf>
    <xf numFmtId="171" fontId="12" fillId="5" borderId="3" xfId="0" quotePrefix="1" applyNumberFormat="1" applyFont="1" applyFill="1" applyBorder="1" applyAlignment="1">
      <alignment horizontal="center" vertical="center"/>
    </xf>
    <xf numFmtId="0" fontId="12" fillId="7" borderId="39" xfId="0" applyFont="1" applyFill="1" applyBorder="1" applyAlignment="1">
      <alignment horizontal="left" vertical="center"/>
    </xf>
    <xf numFmtId="0" fontId="13" fillId="7" borderId="39" xfId="0" applyFont="1" applyFill="1" applyBorder="1" applyAlignment="1">
      <alignment horizontal="center" vertical="center"/>
    </xf>
    <xf numFmtId="165" fontId="13" fillId="7" borderId="39" xfId="0" applyNumberFormat="1" applyFont="1" applyFill="1" applyBorder="1" applyAlignment="1">
      <alignment horizontal="center" vertical="center"/>
    </xf>
    <xf numFmtId="170" fontId="13" fillId="0" borderId="39" xfId="0" applyNumberFormat="1" applyFont="1" applyBorder="1" applyAlignment="1">
      <alignment horizontal="center" vertical="center"/>
    </xf>
    <xf numFmtId="0" fontId="24" fillId="0" borderId="0" xfId="0" applyFont="1" applyAlignment="1">
      <alignment vertical="center"/>
    </xf>
    <xf numFmtId="0" fontId="25" fillId="0" borderId="0" xfId="0" applyFont="1" applyAlignment="1">
      <alignment vertical="center"/>
    </xf>
    <xf numFmtId="0" fontId="20" fillId="0" borderId="0" xfId="2" applyAlignment="1">
      <alignment vertical="center"/>
    </xf>
    <xf numFmtId="0" fontId="26" fillId="0" borderId="0" xfId="0" applyFont="1"/>
    <xf numFmtId="0" fontId="12" fillId="7" borderId="39" xfId="0" applyFont="1" applyFill="1" applyBorder="1" applyAlignment="1">
      <alignment horizontal="left" vertical="center"/>
    </xf>
    <xf numFmtId="0" fontId="21" fillId="4" borderId="39" xfId="0" applyFont="1" applyFill="1" applyBorder="1" applyAlignment="1" applyProtection="1">
      <alignment horizontal="left" vertical="center"/>
      <protection locked="0"/>
    </xf>
    <xf numFmtId="0" fontId="13" fillId="7" borderId="39" xfId="0" applyFont="1" applyFill="1" applyBorder="1" applyAlignment="1">
      <alignment horizontal="left" vertical="center"/>
    </xf>
    <xf numFmtId="166" fontId="13" fillId="2" borderId="39" xfId="0" applyNumberFormat="1" applyFont="1" applyFill="1" applyBorder="1" applyAlignment="1" applyProtection="1">
      <alignment horizontal="center" vertical="center"/>
      <protection locked="0"/>
    </xf>
    <xf numFmtId="20" fontId="13" fillId="4" borderId="39" xfId="0" applyNumberFormat="1" applyFont="1" applyFill="1" applyBorder="1" applyAlignment="1" applyProtection="1">
      <alignment horizontal="center" vertical="center"/>
      <protection locked="0"/>
    </xf>
    <xf numFmtId="0" fontId="13" fillId="4" borderId="39" xfId="0" applyFont="1" applyFill="1" applyBorder="1" applyAlignment="1" applyProtection="1">
      <alignment horizontal="center" vertical="center"/>
      <protection locked="0"/>
    </xf>
    <xf numFmtId="0" fontId="17" fillId="6" borderId="39" xfId="0" applyFont="1" applyFill="1" applyBorder="1" applyAlignment="1">
      <alignment horizontal="left" vertical="center"/>
    </xf>
    <xf numFmtId="0" fontId="16" fillId="0" borderId="0" xfId="0" applyFont="1" applyAlignment="1">
      <alignment horizontal="left" vertical="center" wrapText="1"/>
    </xf>
    <xf numFmtId="0" fontId="15" fillId="0" borderId="0" xfId="0" applyFont="1" applyAlignment="1">
      <alignment horizontal="right" vertical="center"/>
    </xf>
    <xf numFmtId="0" fontId="10" fillId="0" borderId="0" xfId="0" applyFont="1" applyAlignment="1">
      <alignment horizontal="left" vertical="center" wrapText="1"/>
    </xf>
    <xf numFmtId="0" fontId="12" fillId="2" borderId="0" xfId="0" applyFont="1" applyFill="1" applyAlignment="1">
      <alignment horizontal="left" vertical="center" wrapText="1"/>
    </xf>
    <xf numFmtId="0" fontId="12" fillId="3" borderId="0" xfId="0" applyFont="1" applyFill="1" applyAlignment="1">
      <alignment horizontal="left" vertical="top"/>
    </xf>
    <xf numFmtId="0" fontId="17" fillId="6" borderId="39" xfId="0" applyFont="1" applyFill="1" applyBorder="1" applyAlignment="1">
      <alignment horizontal="left" vertical="center" wrapText="1"/>
    </xf>
    <xf numFmtId="0" fontId="17" fillId="6" borderId="39" xfId="0" applyFont="1" applyFill="1" applyBorder="1" applyAlignment="1">
      <alignment horizontal="left" vertical="top"/>
    </xf>
    <xf numFmtId="0" fontId="21" fillId="2" borderId="39" xfId="0" applyFont="1" applyFill="1" applyBorder="1" applyAlignment="1" applyProtection="1">
      <alignment horizontal="left" vertical="center"/>
      <protection locked="0"/>
    </xf>
    <xf numFmtId="0" fontId="21" fillId="5" borderId="39" xfId="0" applyFont="1" applyFill="1" applyBorder="1" applyAlignment="1" applyProtection="1">
      <alignment horizontal="left"/>
      <protection locked="0"/>
    </xf>
    <xf numFmtId="0" fontId="12" fillId="2" borderId="0" xfId="0" applyFont="1" applyFill="1" applyAlignment="1">
      <alignment horizontal="left" vertical="center"/>
    </xf>
    <xf numFmtId="0" fontId="17" fillId="6" borderId="35" xfId="0" applyFont="1" applyFill="1" applyBorder="1" applyAlignment="1">
      <alignment horizontal="left" vertical="center"/>
    </xf>
    <xf numFmtId="0" fontId="18" fillId="6" borderId="36" xfId="0" applyFont="1" applyFill="1" applyBorder="1" applyAlignment="1">
      <alignment horizontal="left" vertical="top"/>
    </xf>
    <xf numFmtId="0" fontId="18" fillId="6" borderId="37" xfId="0" applyFont="1" applyFill="1" applyBorder="1" applyAlignment="1">
      <alignment horizontal="left" vertical="top"/>
    </xf>
    <xf numFmtId="175" fontId="21" fillId="2" borderId="39" xfId="0" applyNumberFormat="1" applyFont="1" applyFill="1" applyBorder="1" applyAlignment="1" applyProtection="1">
      <alignment horizontal="left" vertical="center"/>
      <protection locked="0"/>
    </xf>
    <xf numFmtId="49" fontId="21" fillId="2" borderId="39" xfId="0" applyNumberFormat="1" applyFont="1" applyFill="1" applyBorder="1" applyAlignment="1" applyProtection="1">
      <alignment horizontal="left" vertical="center"/>
      <protection locked="0"/>
    </xf>
    <xf numFmtId="0" fontId="13" fillId="7" borderId="39" xfId="0" applyFont="1" applyFill="1" applyBorder="1" applyAlignment="1">
      <alignment horizontal="center" vertical="center"/>
    </xf>
    <xf numFmtId="176" fontId="21" fillId="4" borderId="39" xfId="0" applyNumberFormat="1" applyFont="1" applyFill="1" applyBorder="1" applyAlignment="1" applyProtection="1">
      <alignment horizontal="left" vertical="center"/>
      <protection locked="0"/>
    </xf>
    <xf numFmtId="49" fontId="22" fillId="4" borderId="39" xfId="2" applyNumberFormat="1" applyFont="1" applyFill="1" applyBorder="1" applyAlignment="1" applyProtection="1">
      <alignment horizontal="left" vertical="center"/>
      <protection locked="0"/>
    </xf>
    <xf numFmtId="49" fontId="21" fillId="4" borderId="39" xfId="0" applyNumberFormat="1" applyFont="1" applyFill="1" applyBorder="1" applyAlignment="1" applyProtection="1">
      <alignment horizontal="left" vertical="center"/>
      <protection locked="0"/>
    </xf>
    <xf numFmtId="166" fontId="23" fillId="2" borderId="39" xfId="0" applyNumberFormat="1" applyFont="1" applyFill="1" applyBorder="1" applyAlignment="1" applyProtection="1">
      <alignment horizontal="center" vertical="center"/>
      <protection locked="0"/>
    </xf>
    <xf numFmtId="166" fontId="23" fillId="2" borderId="39" xfId="0" applyNumberFormat="1" applyFont="1" applyFill="1" applyBorder="1" applyAlignment="1" applyProtection="1">
      <alignment horizontal="left" vertical="top"/>
      <protection locked="0"/>
    </xf>
    <xf numFmtId="0" fontId="23" fillId="5" borderId="39"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2" fillId="7" borderId="12" xfId="0" applyFont="1" applyFill="1" applyBorder="1" applyAlignment="1">
      <alignment horizontal="center" vertical="center" wrapText="1"/>
    </xf>
    <xf numFmtId="0" fontId="12" fillId="7" borderId="34" xfId="0" applyFont="1" applyFill="1" applyBorder="1" applyAlignment="1">
      <alignment horizontal="center" vertical="center"/>
    </xf>
    <xf numFmtId="0" fontId="12" fillId="7" borderId="19" xfId="0" applyFont="1" applyFill="1" applyBorder="1" applyAlignment="1">
      <alignment horizontal="center" vertical="center"/>
    </xf>
    <xf numFmtId="0" fontId="12" fillId="7" borderId="23" xfId="0" applyFont="1" applyFill="1" applyBorder="1" applyAlignment="1">
      <alignment horizontal="center" vertical="center"/>
    </xf>
    <xf numFmtId="0" fontId="12" fillId="7" borderId="25" xfId="0" applyFont="1" applyFill="1" applyBorder="1" applyAlignment="1">
      <alignment horizontal="left" vertical="top"/>
    </xf>
    <xf numFmtId="0" fontId="12" fillId="7" borderId="23" xfId="0" applyFont="1" applyFill="1" applyBorder="1" applyAlignment="1">
      <alignment horizontal="left" vertical="center"/>
    </xf>
    <xf numFmtId="0" fontId="12" fillId="7" borderId="24" xfId="0" applyFont="1" applyFill="1" applyBorder="1" applyAlignment="1">
      <alignment horizontal="left" vertical="top"/>
    </xf>
    <xf numFmtId="0" fontId="12" fillId="7" borderId="20" xfId="0" applyFont="1" applyFill="1" applyBorder="1" applyAlignment="1">
      <alignment horizontal="center" vertical="center"/>
    </xf>
    <xf numFmtId="0" fontId="12" fillId="7" borderId="22" xfId="0" applyFont="1" applyFill="1" applyBorder="1" applyAlignment="1">
      <alignment horizontal="left" vertical="top"/>
    </xf>
    <xf numFmtId="0" fontId="12" fillId="7" borderId="20" xfId="0" applyFont="1" applyFill="1" applyBorder="1" applyAlignment="1">
      <alignment horizontal="left" vertical="center"/>
    </xf>
    <xf numFmtId="0" fontId="12" fillId="7" borderId="21" xfId="0" applyFont="1" applyFill="1" applyBorder="1" applyAlignment="1">
      <alignment horizontal="left" vertical="top"/>
    </xf>
    <xf numFmtId="3" fontId="12" fillId="2" borderId="3" xfId="0" applyNumberFormat="1" applyFont="1" applyFill="1" applyBorder="1" applyAlignment="1" applyProtection="1">
      <alignment horizontal="left" vertical="top"/>
      <protection locked="0"/>
    </xf>
    <xf numFmtId="166" fontId="12" fillId="2" borderId="3" xfId="0" applyNumberFormat="1" applyFont="1" applyFill="1" applyBorder="1" applyAlignment="1" applyProtection="1">
      <alignment horizontal="center" vertical="center"/>
      <protection locked="0"/>
    </xf>
    <xf numFmtId="166" fontId="12" fillId="2" borderId="3" xfId="0" applyNumberFormat="1" applyFont="1" applyFill="1" applyBorder="1" applyAlignment="1" applyProtection="1">
      <alignment horizontal="left" vertical="top"/>
      <protection locked="0"/>
    </xf>
    <xf numFmtId="165" fontId="12" fillId="2" borderId="3" xfId="0" applyNumberFormat="1" applyFont="1" applyFill="1" applyBorder="1" applyAlignment="1" applyProtection="1">
      <alignment horizontal="center" vertical="center"/>
      <protection locked="0"/>
    </xf>
    <xf numFmtId="165" fontId="12" fillId="2" borderId="3" xfId="0" applyNumberFormat="1" applyFont="1" applyFill="1" applyBorder="1" applyAlignment="1" applyProtection="1">
      <alignment horizontal="left" vertical="top"/>
      <protection locked="0"/>
    </xf>
    <xf numFmtId="0" fontId="12" fillId="2" borderId="3" xfId="0" applyFont="1" applyFill="1" applyBorder="1" applyAlignment="1" applyProtection="1">
      <alignment horizontal="left" vertical="center"/>
      <protection locked="0"/>
    </xf>
    <xf numFmtId="0" fontId="12" fillId="2" borderId="3" xfId="0" applyFont="1" applyFill="1" applyBorder="1" applyAlignment="1" applyProtection="1">
      <alignment horizontal="left" vertical="top"/>
      <protection locked="0"/>
    </xf>
    <xf numFmtId="0" fontId="12" fillId="2" borderId="3" xfId="0" applyFont="1" applyFill="1" applyBorder="1" applyAlignment="1" applyProtection="1">
      <alignment horizontal="left" vertical="center" wrapText="1"/>
      <protection locked="0"/>
    </xf>
    <xf numFmtId="0" fontId="12" fillId="2" borderId="3" xfId="0" applyFont="1" applyFill="1" applyBorder="1" applyAlignment="1" applyProtection="1">
      <alignment horizontal="left" vertical="top" wrapText="1"/>
      <protection locked="0"/>
    </xf>
    <xf numFmtId="3" fontId="12" fillId="2" borderId="3" xfId="0" applyNumberFormat="1" applyFont="1" applyFill="1" applyBorder="1" applyAlignment="1" applyProtection="1">
      <alignment horizontal="right" vertical="center"/>
      <protection locked="0"/>
    </xf>
    <xf numFmtId="0" fontId="12" fillId="4" borderId="0" xfId="0" applyFont="1" applyFill="1" applyAlignment="1">
      <alignment horizontal="center" vertical="center"/>
    </xf>
    <xf numFmtId="0" fontId="17" fillId="6" borderId="3" xfId="0" applyFont="1" applyFill="1" applyBorder="1" applyAlignment="1">
      <alignment horizontal="left" vertical="center"/>
    </xf>
    <xf numFmtId="0" fontId="14" fillId="7" borderId="3" xfId="0" applyFont="1" applyFill="1" applyBorder="1" applyAlignment="1">
      <alignment horizontal="left" vertical="center"/>
    </xf>
    <xf numFmtId="0" fontId="12" fillId="7" borderId="3" xfId="0" applyFont="1" applyFill="1" applyBorder="1" applyAlignment="1">
      <alignment horizontal="left" vertical="top"/>
    </xf>
    <xf numFmtId="0" fontId="12" fillId="7" borderId="3" xfId="0" applyFont="1" applyFill="1" applyBorder="1" applyAlignment="1">
      <alignment horizontal="center" vertical="center"/>
    </xf>
    <xf numFmtId="0" fontId="12" fillId="7" borderId="3" xfId="0" applyFont="1" applyFill="1" applyBorder="1" applyAlignment="1">
      <alignment horizontal="left" vertical="center"/>
    </xf>
    <xf numFmtId="171" fontId="12" fillId="2" borderId="3" xfId="0" applyNumberFormat="1" applyFont="1" applyFill="1" applyBorder="1" applyAlignment="1">
      <alignment horizontal="right" vertical="center"/>
    </xf>
    <xf numFmtId="171" fontId="12" fillId="2" borderId="3" xfId="0" applyNumberFormat="1" applyFont="1" applyFill="1" applyBorder="1" applyAlignment="1">
      <alignment horizontal="left" vertical="top"/>
    </xf>
    <xf numFmtId="164" fontId="12" fillId="2" borderId="3" xfId="1" applyFont="1" applyFill="1" applyBorder="1" applyAlignment="1" applyProtection="1">
      <alignment horizontal="left" vertical="top"/>
    </xf>
    <xf numFmtId="168" fontId="14" fillId="2" borderId="3" xfId="0" applyNumberFormat="1" applyFont="1" applyFill="1" applyBorder="1" applyAlignment="1">
      <alignment horizontal="right" vertical="center"/>
    </xf>
    <xf numFmtId="168" fontId="12" fillId="2" borderId="3" xfId="0" applyNumberFormat="1" applyFont="1" applyFill="1" applyBorder="1" applyAlignment="1">
      <alignment horizontal="left" vertical="top"/>
    </xf>
    <xf numFmtId="0" fontId="17" fillId="6" borderId="5" xfId="0" applyFont="1" applyFill="1" applyBorder="1" applyAlignment="1">
      <alignment horizontal="center" vertical="center"/>
    </xf>
    <xf numFmtId="0" fontId="12" fillId="7" borderId="19" xfId="0" applyFont="1" applyFill="1" applyBorder="1" applyAlignment="1">
      <alignment horizontal="center" vertical="top"/>
    </xf>
    <xf numFmtId="173" fontId="12" fillId="2" borderId="3" xfId="1" applyNumberFormat="1" applyFont="1" applyFill="1" applyBorder="1" applyAlignment="1" applyProtection="1">
      <alignment horizontal="right" vertical="top"/>
    </xf>
    <xf numFmtId="0" fontId="12" fillId="7" borderId="10" xfId="0" applyFont="1" applyFill="1" applyBorder="1" applyAlignment="1">
      <alignment horizontal="left" vertical="center"/>
    </xf>
    <xf numFmtId="0" fontId="12" fillId="7" borderId="33" xfId="0" applyFont="1" applyFill="1" applyBorder="1" applyAlignment="1">
      <alignment horizontal="left" vertical="top"/>
    </xf>
    <xf numFmtId="0" fontId="12" fillId="7" borderId="11" xfId="0" applyFont="1" applyFill="1" applyBorder="1" applyAlignment="1">
      <alignment horizontal="right" vertical="center"/>
    </xf>
    <xf numFmtId="0" fontId="12" fillId="7" borderId="11" xfId="0" applyFont="1" applyFill="1" applyBorder="1" applyAlignment="1">
      <alignment horizontal="left" vertical="top"/>
    </xf>
    <xf numFmtId="0" fontId="12" fillId="7" borderId="12" xfId="0" applyFont="1" applyFill="1" applyBorder="1" applyAlignment="1">
      <alignment horizontal="left" vertical="top"/>
    </xf>
    <xf numFmtId="164" fontId="12" fillId="2" borderId="3" xfId="1" applyFont="1" applyFill="1" applyBorder="1" applyAlignment="1" applyProtection="1">
      <alignment horizontal="left" vertical="center"/>
    </xf>
    <xf numFmtId="0" fontId="12" fillId="7" borderId="4" xfId="0" applyFont="1" applyFill="1" applyBorder="1" applyAlignment="1">
      <alignment horizontal="left" vertical="center"/>
    </xf>
    <xf numFmtId="0" fontId="12" fillId="7" borderId="5" xfId="0" applyFont="1" applyFill="1" applyBorder="1" applyAlignment="1">
      <alignment horizontal="left" vertical="center"/>
    </xf>
    <xf numFmtId="0" fontId="12" fillId="7" borderId="5" xfId="0" applyFont="1" applyFill="1" applyBorder="1" applyAlignment="1">
      <alignment horizontal="right" vertical="center"/>
    </xf>
    <xf numFmtId="0" fontId="12" fillId="7" borderId="6" xfId="0" applyFont="1" applyFill="1" applyBorder="1" applyAlignment="1">
      <alignment horizontal="right" vertical="center"/>
    </xf>
    <xf numFmtId="0" fontId="12" fillId="4" borderId="3" xfId="0" applyFont="1" applyFill="1" applyBorder="1" applyAlignment="1" applyProtection="1">
      <alignment horizontal="left" vertical="top"/>
      <protection locked="0"/>
    </xf>
    <xf numFmtId="4" fontId="12" fillId="2" borderId="3" xfId="0" applyNumberFormat="1" applyFont="1" applyFill="1" applyBorder="1" applyAlignment="1" applyProtection="1">
      <alignment horizontal="left" vertical="center"/>
      <protection locked="0"/>
    </xf>
    <xf numFmtId="0" fontId="12" fillId="7" borderId="16" xfId="0" applyFont="1" applyFill="1" applyBorder="1" applyAlignment="1">
      <alignment horizontal="left" vertical="center"/>
    </xf>
    <xf numFmtId="0" fontId="12" fillId="7" borderId="17" xfId="0" applyFont="1" applyFill="1" applyBorder="1" applyAlignment="1">
      <alignment horizontal="left" vertical="top"/>
    </xf>
    <xf numFmtId="0" fontId="12" fillId="7" borderId="18" xfId="0" applyFont="1" applyFill="1" applyBorder="1" applyAlignment="1">
      <alignment horizontal="left" vertical="top"/>
    </xf>
    <xf numFmtId="0" fontId="18" fillId="6" borderId="3" xfId="0" applyFont="1" applyFill="1" applyBorder="1" applyAlignment="1">
      <alignment horizontal="left" vertical="top"/>
    </xf>
    <xf numFmtId="166" fontId="12" fillId="2" borderId="3" xfId="0" applyNumberFormat="1" applyFont="1" applyFill="1" applyBorder="1" applyAlignment="1" applyProtection="1">
      <alignment horizontal="center" vertical="top"/>
      <protection locked="0"/>
    </xf>
    <xf numFmtId="0" fontId="12" fillId="2" borderId="3" xfId="0" applyFont="1" applyFill="1" applyBorder="1" applyAlignment="1" applyProtection="1">
      <alignment horizontal="right" vertical="center"/>
      <protection locked="0"/>
    </xf>
    <xf numFmtId="14" fontId="12" fillId="2" borderId="3" xfId="0" applyNumberFormat="1" applyFont="1" applyFill="1" applyBorder="1" applyAlignment="1" applyProtection="1">
      <alignment horizontal="center" vertical="center"/>
      <protection locked="0"/>
    </xf>
    <xf numFmtId="14" fontId="12" fillId="2" borderId="3" xfId="0" applyNumberFormat="1" applyFont="1" applyFill="1" applyBorder="1" applyAlignment="1" applyProtection="1">
      <alignment horizontal="left" vertical="top"/>
      <protection locked="0"/>
    </xf>
    <xf numFmtId="0" fontId="12" fillId="2" borderId="3" xfId="0" applyFont="1" applyFill="1" applyBorder="1" applyAlignment="1" applyProtection="1">
      <alignment horizontal="right" vertical="center" wrapText="1"/>
      <protection locked="0"/>
    </xf>
    <xf numFmtId="173" fontId="12" fillId="2" borderId="3" xfId="1" applyNumberFormat="1" applyFont="1" applyFill="1" applyBorder="1" applyAlignment="1" applyProtection="1">
      <alignment horizontal="right" vertical="center"/>
    </xf>
    <xf numFmtId="0" fontId="12" fillId="2" borderId="3" xfId="0" applyFont="1" applyFill="1" applyBorder="1" applyAlignment="1">
      <alignment horizontal="left" vertical="center"/>
    </xf>
    <xf numFmtId="0" fontId="12" fillId="2" borderId="3" xfId="0" applyFont="1" applyFill="1" applyBorder="1" applyAlignment="1">
      <alignment horizontal="left" vertical="top"/>
    </xf>
    <xf numFmtId="0" fontId="12" fillId="4" borderId="0" xfId="0" applyFont="1" applyFill="1" applyAlignment="1">
      <alignment horizontal="center" vertical="top"/>
    </xf>
    <xf numFmtId="0" fontId="17" fillId="6" borderId="4" xfId="0" applyFont="1" applyFill="1" applyBorder="1" applyAlignment="1">
      <alignment horizontal="left" vertical="center"/>
    </xf>
    <xf numFmtId="0" fontId="17" fillId="6" borderId="5" xfId="0" applyFont="1" applyFill="1" applyBorder="1" applyAlignment="1">
      <alignment horizontal="left" vertical="center"/>
    </xf>
    <xf numFmtId="0" fontId="17" fillId="6" borderId="6" xfId="0" applyFont="1" applyFill="1" applyBorder="1" applyAlignment="1">
      <alignment horizontal="left" vertical="center"/>
    </xf>
    <xf numFmtId="0" fontId="12" fillId="7" borderId="3" xfId="0" applyFont="1" applyFill="1" applyBorder="1" applyAlignment="1">
      <alignment horizontal="center" vertical="center" wrapText="1"/>
    </xf>
    <xf numFmtId="0" fontId="14" fillId="7" borderId="3" xfId="0" applyFont="1" applyFill="1" applyBorder="1" applyAlignment="1">
      <alignment horizontal="center" vertical="top"/>
    </xf>
    <xf numFmtId="0" fontId="12" fillId="0" borderId="0" xfId="0" applyFont="1" applyAlignment="1">
      <alignment horizontal="left" wrapText="1"/>
    </xf>
    <xf numFmtId="49" fontId="21" fillId="2" borderId="40" xfId="0" applyNumberFormat="1" applyFont="1" applyFill="1" applyBorder="1" applyAlignment="1" applyProtection="1">
      <alignment horizontal="center" vertical="center"/>
      <protection locked="0"/>
    </xf>
    <xf numFmtId="49" fontId="21" fillId="2" borderId="41" xfId="0" applyNumberFormat="1" applyFont="1" applyFill="1" applyBorder="1" applyAlignment="1" applyProtection="1">
      <alignment horizontal="center" vertical="center"/>
      <protection locked="0"/>
    </xf>
    <xf numFmtId="49" fontId="21" fillId="2" borderId="42" xfId="0" applyNumberFormat="1" applyFont="1" applyFill="1" applyBorder="1" applyAlignment="1" applyProtection="1">
      <alignment horizontal="center" vertical="center"/>
      <protection locked="0"/>
    </xf>
    <xf numFmtId="0" fontId="12" fillId="7" borderId="40" xfId="0" applyFont="1" applyFill="1" applyBorder="1" applyAlignment="1">
      <alignment horizontal="center" vertical="center"/>
    </xf>
    <xf numFmtId="0" fontId="12" fillId="7" borderId="41" xfId="0" applyFont="1" applyFill="1" applyBorder="1" applyAlignment="1">
      <alignment horizontal="center" vertical="center"/>
    </xf>
    <xf numFmtId="0" fontId="12" fillId="7" borderId="42" xfId="0" applyFont="1" applyFill="1" applyBorder="1" applyAlignment="1">
      <alignment horizontal="center" vertical="center"/>
    </xf>
    <xf numFmtId="0" fontId="12" fillId="7" borderId="4" xfId="0" applyFont="1" applyFill="1" applyBorder="1" applyAlignment="1">
      <alignment horizontal="center" vertical="center"/>
    </xf>
    <xf numFmtId="0" fontId="12" fillId="7" borderId="6" xfId="0" applyFont="1" applyFill="1" applyBorder="1" applyAlignment="1">
      <alignment horizontal="center" vertical="center"/>
    </xf>
    <xf numFmtId="167" fontId="12" fillId="2" borderId="13" xfId="0" applyNumberFormat="1" applyFont="1" applyFill="1" applyBorder="1" applyAlignment="1" applyProtection="1">
      <alignment horizontal="center" vertical="top"/>
      <protection locked="0"/>
    </xf>
    <xf numFmtId="167" fontId="12" fillId="2" borderId="14" xfId="0" applyNumberFormat="1" applyFont="1" applyFill="1" applyBorder="1" applyAlignment="1" applyProtection="1">
      <alignment horizontal="left" vertical="top"/>
      <protection locked="0"/>
    </xf>
    <xf numFmtId="167" fontId="12" fillId="2" borderId="15" xfId="0" applyNumberFormat="1" applyFont="1" applyFill="1" applyBorder="1" applyAlignment="1" applyProtection="1">
      <alignment horizontal="left" vertical="top"/>
      <protection locked="0"/>
    </xf>
    <xf numFmtId="0" fontId="12" fillId="2" borderId="10" xfId="0" applyFont="1" applyFill="1" applyBorder="1" applyAlignment="1">
      <alignment horizontal="left" vertical="top"/>
    </xf>
    <xf numFmtId="0" fontId="12" fillId="2" borderId="11" xfId="0" applyFont="1" applyFill="1" applyBorder="1" applyAlignment="1">
      <alignment horizontal="left" vertical="top"/>
    </xf>
    <xf numFmtId="0" fontId="12" fillId="2" borderId="12" xfId="0" applyFont="1" applyFill="1" applyBorder="1" applyAlignment="1">
      <alignment horizontal="left" vertical="top"/>
    </xf>
    <xf numFmtId="0" fontId="12" fillId="2" borderId="23" xfId="0" applyFont="1" applyFill="1" applyBorder="1" applyAlignment="1" applyProtection="1">
      <alignment horizontal="left" vertical="top"/>
      <protection locked="0"/>
    </xf>
    <xf numFmtId="0" fontId="12" fillId="2" borderId="24" xfId="0" applyFont="1" applyFill="1" applyBorder="1" applyAlignment="1" applyProtection="1">
      <alignment horizontal="left" vertical="top"/>
      <protection locked="0"/>
    </xf>
    <xf numFmtId="0" fontId="12" fillId="2" borderId="25" xfId="0" applyFont="1" applyFill="1" applyBorder="1" applyAlignment="1" applyProtection="1">
      <alignment horizontal="left" vertical="top"/>
      <protection locked="0"/>
    </xf>
    <xf numFmtId="0" fontId="12" fillId="7" borderId="7" xfId="0" applyFont="1" applyFill="1" applyBorder="1" applyAlignment="1">
      <alignment horizontal="left" vertical="center"/>
    </xf>
    <xf numFmtId="0" fontId="12" fillId="7" borderId="8" xfId="0" applyFont="1" applyFill="1" applyBorder="1" applyAlignment="1">
      <alignment horizontal="left" vertical="top"/>
    </xf>
    <xf numFmtId="0" fontId="12" fillId="7" borderId="9" xfId="0" applyFont="1" applyFill="1" applyBorder="1" applyAlignment="1">
      <alignment horizontal="left" vertical="top"/>
    </xf>
    <xf numFmtId="0" fontId="12" fillId="7" borderId="8" xfId="0" applyFont="1" applyFill="1" applyBorder="1" applyAlignment="1">
      <alignment horizontal="left" vertical="center"/>
    </xf>
    <xf numFmtId="0" fontId="12" fillId="7" borderId="9" xfId="0" applyFont="1" applyFill="1" applyBorder="1" applyAlignment="1">
      <alignment horizontal="left" vertical="center"/>
    </xf>
    <xf numFmtId="0" fontId="12" fillId="7" borderId="26" xfId="0" applyFont="1" applyFill="1" applyBorder="1" applyAlignment="1">
      <alignment horizontal="left" vertical="center"/>
    </xf>
    <xf numFmtId="0" fontId="12" fillId="7" borderId="27" xfId="0" applyFont="1" applyFill="1" applyBorder="1" applyAlignment="1">
      <alignment horizontal="left" vertical="center"/>
    </xf>
    <xf numFmtId="0" fontId="12" fillId="7" borderId="28" xfId="0" applyFont="1" applyFill="1" applyBorder="1" applyAlignment="1">
      <alignment horizontal="left" vertical="top"/>
    </xf>
    <xf numFmtId="0" fontId="12" fillId="7" borderId="30" xfId="0" applyFont="1" applyFill="1" applyBorder="1" applyAlignment="1">
      <alignment horizontal="left" vertical="top"/>
    </xf>
    <xf numFmtId="0" fontId="12" fillId="7" borderId="0" xfId="0" applyFont="1" applyFill="1" applyAlignment="1">
      <alignment horizontal="left" vertical="center"/>
    </xf>
    <xf numFmtId="0" fontId="12" fillId="7" borderId="0" xfId="0" applyFont="1" applyFill="1" applyAlignment="1">
      <alignment horizontal="left" vertical="top"/>
    </xf>
    <xf numFmtId="0" fontId="12" fillId="7" borderId="2" xfId="0" applyFont="1" applyFill="1" applyBorder="1" applyAlignment="1">
      <alignment horizontal="left" vertical="top"/>
    </xf>
    <xf numFmtId="0" fontId="12" fillId="7" borderId="1" xfId="0" applyFont="1" applyFill="1" applyBorder="1" applyAlignment="1">
      <alignment horizontal="left" vertical="top"/>
    </xf>
    <xf numFmtId="0" fontId="12" fillId="7" borderId="29" xfId="0" applyFont="1" applyFill="1" applyBorder="1" applyAlignment="1">
      <alignment horizontal="left" vertical="top"/>
    </xf>
    <xf numFmtId="0" fontId="12" fillId="7" borderId="31" xfId="0" applyFont="1" applyFill="1" applyBorder="1" applyAlignment="1">
      <alignment horizontal="left" vertical="top"/>
    </xf>
    <xf numFmtId="0" fontId="12" fillId="7" borderId="32" xfId="0" applyFont="1" applyFill="1" applyBorder="1" applyAlignment="1">
      <alignment horizontal="left" vertical="top"/>
    </xf>
    <xf numFmtId="0" fontId="12" fillId="7" borderId="43" xfId="0" applyFont="1" applyFill="1" applyBorder="1" applyAlignment="1">
      <alignment horizontal="center" vertical="center" wrapText="1"/>
    </xf>
    <xf numFmtId="0" fontId="12" fillId="7" borderId="44" xfId="0" applyFont="1" applyFill="1" applyBorder="1" applyAlignment="1">
      <alignment horizontal="center" vertical="center" wrapText="1"/>
    </xf>
    <xf numFmtId="0" fontId="12" fillId="7" borderId="45" xfId="0" applyFont="1" applyFill="1" applyBorder="1" applyAlignment="1">
      <alignment horizontal="center" vertical="center" wrapText="1"/>
    </xf>
    <xf numFmtId="0" fontId="12" fillId="7" borderId="46" xfId="0" applyFont="1" applyFill="1" applyBorder="1" applyAlignment="1">
      <alignment horizontal="center" vertical="center" wrapText="1"/>
    </xf>
    <xf numFmtId="0" fontId="12" fillId="7" borderId="47" xfId="0" applyFont="1" applyFill="1" applyBorder="1" applyAlignment="1">
      <alignment horizontal="center" vertical="center" wrapText="1"/>
    </xf>
    <xf numFmtId="0" fontId="12" fillId="7" borderId="48" xfId="0" applyFont="1" applyFill="1" applyBorder="1" applyAlignment="1">
      <alignment horizontal="center" vertical="center" wrapText="1"/>
    </xf>
  </cellXfs>
  <cellStyles count="3">
    <cellStyle name="Hyperkobling" xfId="2" builtinId="8"/>
    <cellStyle name="Komma" xfId="1" builtinId="3"/>
    <cellStyle name="Normal" xfId="0" builtinId="0"/>
  </cellStyles>
  <dxfs count="0"/>
  <tableStyles count="0" defaultTableStyle="TableStyleMedium9" defaultPivotStyle="PivotStyleLight16"/>
  <colors>
    <mruColors>
      <color rgb="FFB9C1C7"/>
      <color rgb="FF212529"/>
      <color rgb="FF93ECCE"/>
      <color rgb="FFD8FAEF"/>
      <color rgb="FFD9DADA"/>
      <color rgb="FF003B5C"/>
      <color rgb="FFDDD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13</xdr:col>
      <xdr:colOff>0</xdr:colOff>
      <xdr:row>78</xdr:row>
      <xdr:rowOff>30601</xdr:rowOff>
    </xdr:to>
    <xdr:pic>
      <xdr:nvPicPr>
        <xdr:cNvPr id="2" name="Bilde 1">
          <a:extLst>
            <a:ext uri="{FF2B5EF4-FFF2-40B4-BE49-F238E27FC236}">
              <a16:creationId xmlns:a16="http://schemas.microsoft.com/office/drawing/2014/main" id="{B989DC68-91E0-4E8D-BBA4-FA0AF051216F}"/>
            </a:ext>
          </a:extLst>
        </xdr:cNvPr>
        <xdr:cNvPicPr>
          <a:picLocks noChangeAspect="1"/>
        </xdr:cNvPicPr>
      </xdr:nvPicPr>
      <xdr:blipFill>
        <a:blip xmlns:r="http://schemas.openxmlformats.org/officeDocument/2006/relationships" r:embed="rId1"/>
        <a:stretch>
          <a:fillRect/>
        </a:stretch>
      </xdr:blipFill>
      <xdr:spPr>
        <a:xfrm>
          <a:off x="0" y="647700"/>
          <a:ext cx="9906000" cy="120130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11</xdr:row>
      <xdr:rowOff>142873</xdr:rowOff>
    </xdr:from>
    <xdr:to>
      <xdr:col>6</xdr:col>
      <xdr:colOff>485775</xdr:colOff>
      <xdr:row>27</xdr:row>
      <xdr:rowOff>152400</xdr:rowOff>
    </xdr:to>
    <xdr:sp macro="" textlink="">
      <xdr:nvSpPr>
        <xdr:cNvPr id="2" name="TekstSylinder 1">
          <a:extLst>
            <a:ext uri="{FF2B5EF4-FFF2-40B4-BE49-F238E27FC236}">
              <a16:creationId xmlns:a16="http://schemas.microsoft.com/office/drawing/2014/main" id="{00000000-0008-0000-0800-000002000000}"/>
            </a:ext>
          </a:extLst>
        </xdr:cNvPr>
        <xdr:cNvSpPr txBox="1"/>
      </xdr:nvSpPr>
      <xdr:spPr>
        <a:xfrm>
          <a:off x="19050" y="2133598"/>
          <a:ext cx="5038725" cy="2905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b-NO" sz="1100" b="1"/>
            <a:t>Sette</a:t>
          </a:r>
          <a:r>
            <a:rPr lang="nb-NO" sz="1100" b="1" baseline="0"/>
            <a:t> inn rader</a:t>
          </a:r>
        </a:p>
        <a:p>
          <a:endParaRPr lang="nb-NO" sz="1100" b="1" baseline="0"/>
        </a:p>
        <a:p>
          <a:r>
            <a:rPr lang="nb-NO" sz="1100" b="0" baseline="0"/>
            <a:t>På enkelte skjema vil det være ønskelig å legge til flere rader enn det som i utgangspunktet er i skjemaet, og at den nye raden får samme celle-inndeling som raden under. Dette kan gjøres på følgende måte:</a:t>
          </a:r>
        </a:p>
        <a:p>
          <a:endParaRPr lang="nb-NO" sz="1100" b="0" baseline="0"/>
        </a:p>
        <a:p>
          <a:r>
            <a:rPr lang="nb-NO" sz="1100" b="0" baseline="0"/>
            <a:t>Hvis du vil sette inn en rad, merker du raden eller en celle i raden over stedet der du vil sette inn den nye raden. Hvis du for eksempel vil sette inn en ny rad over rad 10, kan du høyreklikke på radnummeret, slik at raden blir merkert, og deretter velge </a:t>
          </a:r>
          <a:r>
            <a:rPr lang="nb-NO" sz="1100" b="1" baseline="0"/>
            <a:t>Sett inn</a:t>
          </a:r>
          <a:r>
            <a:rPr lang="nb-NO" sz="1100" b="0" baseline="0"/>
            <a:t>. </a:t>
          </a:r>
        </a:p>
        <a:p>
          <a:endParaRPr lang="nb-NO" sz="1100" b="0" baseline="0"/>
        </a:p>
        <a:p>
          <a:r>
            <a:rPr lang="nb-NO" sz="1100" b="0" baseline="0"/>
            <a:t>Hvis  en eller flere av cellene i en rad som kopieres er sammenslått av flere celler, vil tilsvarende celler splittes opp i den nye raden. For å få samme formattering  i cellene på de nye linjene, kan cellen i den opprinnelige raden kopieres ved å høyreklikke på cellen, og velge </a:t>
          </a:r>
          <a:r>
            <a:rPr lang="nb-NO" sz="1100" b="1" baseline="0"/>
            <a:t>Kopier</a:t>
          </a:r>
          <a:r>
            <a:rPr lang="nb-NO" sz="1100" b="0" baseline="0"/>
            <a:t>, og deretter  velge </a:t>
          </a:r>
          <a:r>
            <a:rPr lang="nb-NO" sz="1100" b="1" baseline="0"/>
            <a:t>Lim inn</a:t>
          </a:r>
          <a:r>
            <a:rPr lang="nb-NO" sz="1100" b="0" baseline="0"/>
            <a:t> i tilsvarende celle i den nye raden. Alternativt kan hele raden kopieres på samme måte, ved å markere hele raden.</a:t>
          </a:r>
          <a:endParaRPr lang="nb-NO" sz="1100" b="1" baseline="0"/>
        </a:p>
      </xdr:txBody>
    </xdr:sp>
    <xdr:clientData/>
  </xdr:twoCellAnchor>
  <xdr:twoCellAnchor>
    <xdr:from>
      <xdr:col>0</xdr:col>
      <xdr:colOff>38100</xdr:colOff>
      <xdr:row>3</xdr:row>
      <xdr:rowOff>0</xdr:rowOff>
    </xdr:from>
    <xdr:to>
      <xdr:col>6</xdr:col>
      <xdr:colOff>428625</xdr:colOff>
      <xdr:row>10</xdr:row>
      <xdr:rowOff>171450</xdr:rowOff>
    </xdr:to>
    <xdr:sp macro="" textlink="">
      <xdr:nvSpPr>
        <xdr:cNvPr id="3" name="TekstSylinder 2">
          <a:extLst>
            <a:ext uri="{FF2B5EF4-FFF2-40B4-BE49-F238E27FC236}">
              <a16:creationId xmlns:a16="http://schemas.microsoft.com/office/drawing/2014/main" id="{00000000-0008-0000-0800-000003000000}"/>
            </a:ext>
          </a:extLst>
        </xdr:cNvPr>
        <xdr:cNvSpPr txBox="1"/>
      </xdr:nvSpPr>
      <xdr:spPr>
        <a:xfrm>
          <a:off x="38100" y="533400"/>
          <a:ext cx="4962525" cy="1447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b-NO" sz="1100" b="1">
              <a:solidFill>
                <a:schemeClr val="dk1"/>
              </a:solidFill>
              <a:latin typeface="+mn-lt"/>
              <a:ea typeface="+mn-ea"/>
              <a:cs typeface="+mn-cs"/>
            </a:rPr>
            <a:t>Oppheve arkbeskyttlse</a:t>
          </a:r>
        </a:p>
        <a:p>
          <a:endParaRPr lang="nb-NO" sz="1100">
            <a:solidFill>
              <a:schemeClr val="dk1"/>
            </a:solidFill>
            <a:latin typeface="+mn-lt"/>
            <a:ea typeface="+mn-ea"/>
            <a:cs typeface="+mn-cs"/>
          </a:endParaRPr>
        </a:p>
        <a:p>
          <a:r>
            <a:rPr lang="nb-NO" sz="1100">
              <a:solidFill>
                <a:schemeClr val="dk1"/>
              </a:solidFill>
              <a:latin typeface="+mn-lt"/>
              <a:ea typeface="+mn-ea"/>
              <a:cs typeface="+mn-cs"/>
            </a:rPr>
            <a:t>Arkbeskyttelsen er slått på i skjemaet. Dette er gjort for at en ikke skal kunne endr e celler med formler i. Arkbeskyttelsen kan slås av i Excel. </a:t>
          </a:r>
          <a:br>
            <a:rPr lang="nb-NO" sz="1100">
              <a:solidFill>
                <a:schemeClr val="dk1"/>
              </a:solidFill>
              <a:latin typeface="+mn-lt"/>
              <a:ea typeface="+mn-ea"/>
              <a:cs typeface="+mn-cs"/>
            </a:rPr>
          </a:br>
          <a:r>
            <a:rPr lang="nb-NO" sz="1100">
              <a:solidFill>
                <a:schemeClr val="dk1"/>
              </a:solidFill>
              <a:latin typeface="+mn-lt"/>
              <a:ea typeface="+mn-ea"/>
              <a:cs typeface="+mn-cs"/>
            </a:rPr>
            <a:t>I Excel 2007 gjøres dette i kategorien </a:t>
          </a:r>
          <a:r>
            <a:rPr lang="nb-NO" sz="1100" b="1">
              <a:solidFill>
                <a:schemeClr val="dk1"/>
              </a:solidFill>
              <a:latin typeface="+mn-lt"/>
              <a:ea typeface="+mn-ea"/>
              <a:cs typeface="+mn-cs"/>
            </a:rPr>
            <a:t>Se gjennom </a:t>
          </a:r>
          <a:r>
            <a:rPr lang="nb-NO" sz="1100">
              <a:solidFill>
                <a:schemeClr val="dk1"/>
              </a:solidFill>
              <a:latin typeface="+mn-lt"/>
              <a:ea typeface="+mn-ea"/>
              <a:cs typeface="+mn-cs"/>
            </a:rPr>
            <a:t>ved å klikke </a:t>
          </a:r>
          <a:r>
            <a:rPr lang="nb-NO" sz="1100" b="1">
              <a:solidFill>
                <a:schemeClr val="dk1"/>
              </a:solidFill>
              <a:latin typeface="+mn-lt"/>
              <a:ea typeface="+mn-ea"/>
              <a:cs typeface="+mn-cs"/>
            </a:rPr>
            <a:t>Opphev arkbeskyttelse</a:t>
          </a:r>
          <a:r>
            <a:rPr lang="nb-NO" sz="1100">
              <a:solidFill>
                <a:schemeClr val="dk1"/>
              </a:solidFill>
              <a:latin typeface="+mn-lt"/>
              <a:ea typeface="+mn-ea"/>
              <a:cs typeface="+mn-cs"/>
            </a:rPr>
            <a:t>.</a:t>
          </a:r>
        </a:p>
        <a:p>
          <a:r>
            <a:rPr lang="nb-NO" sz="1100">
              <a:solidFill>
                <a:schemeClr val="dk1"/>
              </a:solidFill>
              <a:latin typeface="+mn-lt"/>
              <a:ea typeface="+mn-ea"/>
              <a:cs typeface="+mn-cs"/>
            </a:rPr>
            <a:t>I Excel 2003 gjøres dette ved å velge </a:t>
          </a:r>
          <a:r>
            <a:rPr lang="nb-NO" sz="1100" b="1">
              <a:solidFill>
                <a:schemeClr val="dk1"/>
              </a:solidFill>
              <a:latin typeface="+mn-lt"/>
              <a:ea typeface="+mn-ea"/>
              <a:cs typeface="+mn-cs"/>
            </a:rPr>
            <a:t>Verktøy </a:t>
          </a:r>
          <a:r>
            <a:rPr lang="nb-NO" sz="1100">
              <a:solidFill>
                <a:schemeClr val="dk1"/>
              </a:solidFill>
              <a:latin typeface="+mn-lt"/>
              <a:ea typeface="+mn-ea"/>
              <a:cs typeface="+mn-cs"/>
            </a:rPr>
            <a:t>- </a:t>
          </a:r>
          <a:r>
            <a:rPr lang="nb-NO" sz="1100" b="1">
              <a:solidFill>
                <a:schemeClr val="dk1"/>
              </a:solidFill>
              <a:latin typeface="+mn-lt"/>
              <a:ea typeface="+mn-ea"/>
              <a:cs typeface="+mn-cs"/>
            </a:rPr>
            <a:t>Beskyttelse</a:t>
          </a:r>
          <a:r>
            <a:rPr lang="nb-NO" sz="1100">
              <a:solidFill>
                <a:schemeClr val="dk1"/>
              </a:solidFill>
              <a:latin typeface="+mn-lt"/>
              <a:ea typeface="+mn-ea"/>
              <a:cs typeface="+mn-cs"/>
            </a:rPr>
            <a:t> - </a:t>
          </a:r>
          <a:r>
            <a:rPr lang="nb-NO" sz="1100" b="1">
              <a:solidFill>
                <a:schemeClr val="dk1"/>
              </a:solidFill>
              <a:latin typeface="+mn-lt"/>
              <a:ea typeface="+mn-ea"/>
              <a:cs typeface="+mn-cs"/>
            </a:rPr>
            <a:t>Opphev arkbeskyttelse</a:t>
          </a:r>
          <a:r>
            <a:rPr lang="nb-NO" sz="1100">
              <a:solidFill>
                <a:schemeClr val="dk1"/>
              </a:solidFill>
              <a:latin typeface="+mn-lt"/>
              <a:ea typeface="+mn-ea"/>
              <a:cs typeface="+mn-cs"/>
            </a:rPr>
            <a:t>.</a:t>
          </a:r>
        </a:p>
        <a:p>
          <a:endParaRPr lang="nb-NO" sz="1100" b="1"/>
        </a:p>
        <a:p>
          <a:endParaRPr lang="nb-NO" sz="11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mailto:travel@bcdtravel.n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9D5D7-DA25-4FA1-B748-9F79C20D3F8C}">
  <sheetPr>
    <pageSetUpPr fitToPage="1"/>
  </sheetPr>
  <dimension ref="A1:AF75"/>
  <sheetViews>
    <sheetView showGridLines="0" tabSelected="1" topLeftCell="A49" zoomScale="130" zoomScaleNormal="130" workbookViewId="0">
      <selection activeCell="G12" sqref="G12:T12"/>
    </sheetView>
  </sheetViews>
  <sheetFormatPr baseColWidth="10" defaultColWidth="9.1796875" defaultRowHeight="14.5" x14ac:dyDescent="0.35"/>
  <cols>
    <col min="1" max="1" width="3.453125" style="10" customWidth="1"/>
    <col min="2" max="2" width="9.1796875" style="10"/>
    <col min="3" max="3" width="8.81640625" style="10" customWidth="1"/>
    <col min="4" max="4" width="5.7265625" style="10" customWidth="1"/>
    <col min="5" max="5" width="9.453125" style="10" customWidth="1"/>
    <col min="6" max="6" width="5.54296875" style="10" customWidth="1"/>
    <col min="7" max="7" width="12" style="10" customWidth="1"/>
    <col min="8" max="8" width="12.54296875" style="10" customWidth="1"/>
    <col min="9" max="9" width="6.7265625" style="10" customWidth="1"/>
    <col min="10" max="10" width="6.453125" style="10" customWidth="1"/>
    <col min="11" max="11" width="11" style="10" customWidth="1"/>
    <col min="12" max="12" width="9.81640625" style="10" customWidth="1"/>
    <col min="13" max="13" width="4.1796875" style="10" customWidth="1"/>
    <col min="14" max="14" width="9.1796875" style="10"/>
    <col min="15" max="15" width="3.81640625" style="10" customWidth="1"/>
    <col min="16" max="16" width="4.453125" style="10" customWidth="1"/>
    <col min="17" max="17" width="5.7265625" style="10" customWidth="1"/>
    <col min="18" max="18" width="3.54296875" style="10" customWidth="1"/>
    <col min="19" max="19" width="10.26953125" style="10" customWidth="1"/>
    <col min="20" max="20" width="12.81640625" style="10" customWidth="1"/>
    <col min="21" max="21" width="4" style="10" customWidth="1"/>
    <col min="22" max="22" width="19.26953125" style="7" customWidth="1"/>
    <col min="23" max="23" width="16.1796875" style="7" customWidth="1"/>
    <col min="24" max="28" width="10.1796875" style="7" customWidth="1"/>
    <col min="29" max="29" width="9.1796875" style="57"/>
    <col min="30" max="32" width="9.1796875" style="7"/>
    <col min="33" max="16384" width="9.1796875" style="10"/>
  </cols>
  <sheetData>
    <row r="1" spans="1:32" s="23" customFormat="1" ht="45" customHeight="1" x14ac:dyDescent="0.25">
      <c r="A1" s="98" t="s">
        <v>72</v>
      </c>
      <c r="B1" s="98"/>
      <c r="C1" s="98"/>
      <c r="D1" s="98"/>
      <c r="E1" s="98"/>
      <c r="F1" s="98"/>
      <c r="G1" s="98"/>
      <c r="H1" s="98"/>
      <c r="I1" s="98"/>
      <c r="J1" s="98"/>
      <c r="K1" s="98"/>
      <c r="L1" s="98"/>
      <c r="M1" s="98"/>
      <c r="N1" s="98"/>
      <c r="O1" s="98"/>
      <c r="P1" s="98"/>
      <c r="Q1" s="98"/>
      <c r="R1" s="8"/>
      <c r="S1" s="99">
        <v>2026</v>
      </c>
      <c r="T1" s="99"/>
      <c r="U1" s="54"/>
      <c r="V1" s="22"/>
      <c r="W1" s="22"/>
      <c r="X1" s="22"/>
      <c r="Y1" s="22"/>
      <c r="Z1" s="22"/>
      <c r="AA1" s="22"/>
      <c r="AB1" s="22"/>
      <c r="AC1" s="56"/>
      <c r="AD1" s="50"/>
      <c r="AE1" s="22"/>
      <c r="AF1" s="22"/>
    </row>
    <row r="2" spans="1:32" ht="21" customHeight="1" x14ac:dyDescent="0.35">
      <c r="A2" s="100" t="s">
        <v>82</v>
      </c>
      <c r="B2" s="100"/>
      <c r="C2" s="100"/>
      <c r="D2" s="100"/>
      <c r="E2" s="100"/>
      <c r="F2" s="100"/>
      <c r="G2" s="100"/>
      <c r="H2" s="100"/>
      <c r="I2" s="100"/>
      <c r="J2" s="100"/>
      <c r="K2" s="100"/>
      <c r="L2" s="100"/>
      <c r="M2" s="100"/>
      <c r="N2" s="100"/>
      <c r="O2" s="100"/>
      <c r="P2" s="100"/>
      <c r="Q2" s="100"/>
      <c r="R2" s="100"/>
      <c r="S2" s="100"/>
      <c r="T2" s="100"/>
      <c r="U2" s="55"/>
      <c r="AD2" s="9"/>
    </row>
    <row r="3" spans="1:32" ht="10.5" customHeight="1" x14ac:dyDescent="0.35">
      <c r="A3" s="101"/>
      <c r="B3" s="102"/>
      <c r="C3" s="102"/>
      <c r="D3" s="102"/>
      <c r="E3" s="102"/>
      <c r="F3" s="102"/>
      <c r="G3" s="102"/>
      <c r="H3" s="102"/>
      <c r="I3" s="102"/>
      <c r="J3" s="102"/>
      <c r="K3" s="102"/>
      <c r="L3" s="102"/>
      <c r="M3" s="102"/>
      <c r="N3" s="102"/>
      <c r="O3" s="102"/>
      <c r="P3" s="102"/>
      <c r="Q3" s="102"/>
      <c r="R3" s="102"/>
      <c r="S3" s="102"/>
      <c r="T3" s="102"/>
      <c r="U3" s="58"/>
      <c r="V3" s="11">
        <v>0.99998842592592585</v>
      </c>
      <c r="W3" s="12"/>
      <c r="AD3" s="9"/>
    </row>
    <row r="4" spans="1:32" ht="16.5" customHeight="1" x14ac:dyDescent="0.35">
      <c r="A4" s="103" t="s">
        <v>60</v>
      </c>
      <c r="B4" s="104"/>
      <c r="C4" s="104"/>
      <c r="D4" s="104"/>
      <c r="E4" s="104"/>
      <c r="F4" s="104"/>
      <c r="G4" s="104"/>
      <c r="H4" s="104"/>
      <c r="I4" s="104"/>
      <c r="J4" s="104"/>
      <c r="K4" s="104"/>
      <c r="L4" s="104"/>
      <c r="M4" s="104"/>
      <c r="N4" s="104"/>
      <c r="O4" s="104"/>
      <c r="P4" s="104"/>
      <c r="Q4" s="104"/>
      <c r="R4" s="104"/>
      <c r="S4" s="104"/>
      <c r="T4" s="104"/>
      <c r="U4" s="59"/>
      <c r="V4" s="11"/>
      <c r="W4" s="12"/>
      <c r="AD4" s="9"/>
    </row>
    <row r="5" spans="1:32" ht="16.75" customHeight="1" x14ac:dyDescent="0.35">
      <c r="A5" s="91" t="s">
        <v>89</v>
      </c>
      <c r="B5" s="91"/>
      <c r="C5" s="91"/>
      <c r="D5" s="91"/>
      <c r="E5" s="105"/>
      <c r="F5" s="105"/>
      <c r="G5" s="105"/>
      <c r="H5" s="105"/>
      <c r="I5" s="105"/>
      <c r="J5" s="105"/>
      <c r="K5" s="93" t="s">
        <v>25</v>
      </c>
      <c r="L5" s="93"/>
      <c r="M5" s="94"/>
      <c r="N5" s="94"/>
      <c r="O5" s="94"/>
      <c r="P5" s="94"/>
      <c r="Q5" s="84" t="s">
        <v>0</v>
      </c>
      <c r="R5" s="95"/>
      <c r="S5" s="96"/>
      <c r="T5" s="85" t="s">
        <v>57</v>
      </c>
      <c r="U5" s="60"/>
      <c r="V5" s="7" t="s">
        <v>58</v>
      </c>
      <c r="X5" s="7" t="s">
        <v>73</v>
      </c>
      <c r="AD5" s="9"/>
    </row>
    <row r="6" spans="1:32" ht="16.75" customHeight="1" x14ac:dyDescent="0.35">
      <c r="A6" s="91" t="s">
        <v>90</v>
      </c>
      <c r="B6" s="91"/>
      <c r="C6" s="91"/>
      <c r="D6" s="91"/>
      <c r="E6" s="92"/>
      <c r="F6" s="92"/>
      <c r="G6" s="92"/>
      <c r="H6" s="92"/>
      <c r="I6" s="92"/>
      <c r="J6" s="92"/>
      <c r="K6" s="93" t="s">
        <v>44</v>
      </c>
      <c r="L6" s="93"/>
      <c r="M6" s="94"/>
      <c r="N6" s="94"/>
      <c r="O6" s="94"/>
      <c r="P6" s="94"/>
      <c r="Q6" s="84" t="s">
        <v>0</v>
      </c>
      <c r="R6" s="95"/>
      <c r="S6" s="96"/>
      <c r="T6" s="86">
        <f>IF(OR(V6&lt;0,AA8&lt;0),0,V6+AA8)</f>
        <v>0</v>
      </c>
      <c r="U6" s="61"/>
      <c r="V6" s="62">
        <f>+W18</f>
        <v>0</v>
      </c>
      <c r="X6" s="5" t="s">
        <v>54</v>
      </c>
      <c r="Y6" s="14" t="s">
        <v>55</v>
      </c>
      <c r="Z6" s="63" t="s">
        <v>56</v>
      </c>
      <c r="AA6" s="6"/>
      <c r="AD6" s="9"/>
    </row>
    <row r="7" spans="1:32" ht="16.75" customHeight="1" x14ac:dyDescent="0.35">
      <c r="A7" s="97" t="s">
        <v>61</v>
      </c>
      <c r="B7" s="97"/>
      <c r="C7" s="97"/>
      <c r="D7" s="97"/>
      <c r="E7" s="97"/>
      <c r="F7" s="97"/>
      <c r="G7" s="97"/>
      <c r="H7" s="97"/>
      <c r="I7" s="97"/>
      <c r="J7" s="97"/>
      <c r="K7" s="97"/>
      <c r="L7" s="97"/>
      <c r="M7" s="97"/>
      <c r="N7" s="97"/>
      <c r="O7" s="97"/>
      <c r="P7" s="97"/>
      <c r="Q7" s="97"/>
      <c r="R7" s="97"/>
      <c r="S7" s="97"/>
      <c r="T7" s="97"/>
      <c r="U7" s="64"/>
      <c r="V7" s="13"/>
      <c r="X7" s="5"/>
      <c r="Y7" s="14"/>
      <c r="Z7" s="5"/>
      <c r="AA7" s="6"/>
      <c r="AD7" s="9"/>
    </row>
    <row r="8" spans="1:32" ht="16.75" customHeight="1" x14ac:dyDescent="0.35">
      <c r="A8" s="91" t="s">
        <v>41</v>
      </c>
      <c r="B8" s="91"/>
      <c r="C8" s="91"/>
      <c r="D8" s="91"/>
      <c r="E8" s="105"/>
      <c r="F8" s="105"/>
      <c r="G8" s="105"/>
      <c r="H8" s="105"/>
      <c r="I8" s="105"/>
      <c r="J8" s="105"/>
      <c r="K8" s="91" t="s">
        <v>40</v>
      </c>
      <c r="L8" s="91"/>
      <c r="M8" s="92"/>
      <c r="N8" s="92"/>
      <c r="O8" s="92"/>
      <c r="P8" s="92"/>
      <c r="Q8" s="92"/>
      <c r="R8" s="92"/>
      <c r="S8" s="92"/>
      <c r="T8" s="92"/>
      <c r="U8" s="65"/>
      <c r="X8" s="13">
        <f>IF(W19&lt;6,1,0)</f>
        <v>1</v>
      </c>
      <c r="Y8" s="13">
        <f>IF(W19&lt;=12,IF(W19&gt;=6,1,0),0)</f>
        <v>0</v>
      </c>
      <c r="Z8" s="13">
        <f>IF(W19&gt;=12,1,0)</f>
        <v>0</v>
      </c>
      <c r="AA8" s="6">
        <f>+Y8+Z8</f>
        <v>0</v>
      </c>
      <c r="AD8" s="9"/>
    </row>
    <row r="9" spans="1:32" ht="16.75" customHeight="1" x14ac:dyDescent="0.35">
      <c r="A9" s="91" t="s">
        <v>83</v>
      </c>
      <c r="B9" s="91"/>
      <c r="C9" s="91"/>
      <c r="D9" s="91"/>
      <c r="E9" s="111"/>
      <c r="F9" s="111"/>
      <c r="G9" s="111"/>
      <c r="H9" s="111"/>
      <c r="I9" s="111"/>
      <c r="J9" s="111"/>
      <c r="K9" s="91" t="s">
        <v>85</v>
      </c>
      <c r="L9" s="91"/>
      <c r="M9" s="92"/>
      <c r="N9" s="92"/>
      <c r="O9" s="92"/>
      <c r="P9" s="92"/>
      <c r="Q9" s="113" t="s">
        <v>86</v>
      </c>
      <c r="R9" s="113"/>
      <c r="S9" s="116"/>
      <c r="T9" s="116"/>
      <c r="U9" s="65"/>
      <c r="V9" s="7" t="s">
        <v>74</v>
      </c>
      <c r="AD9" s="9"/>
    </row>
    <row r="10" spans="1:32" ht="16.75" customHeight="1" x14ac:dyDescent="0.35">
      <c r="A10" s="91" t="s">
        <v>84</v>
      </c>
      <c r="B10" s="91"/>
      <c r="C10" s="91"/>
      <c r="D10" s="91"/>
      <c r="E10" s="112"/>
      <c r="F10" s="112"/>
      <c r="G10" s="112"/>
      <c r="H10" s="112"/>
      <c r="I10" s="112"/>
      <c r="J10" s="112"/>
      <c r="K10" s="83" t="s">
        <v>87</v>
      </c>
      <c r="L10" s="83"/>
      <c r="M10" s="115"/>
      <c r="N10" s="116"/>
      <c r="O10" s="116"/>
      <c r="P10" s="116"/>
      <c r="Q10" s="116"/>
      <c r="R10" s="116"/>
      <c r="S10" s="116"/>
      <c r="T10" s="116"/>
      <c r="U10" s="65"/>
      <c r="AD10" s="9"/>
    </row>
    <row r="11" spans="1:32" ht="16.75" customHeight="1" x14ac:dyDescent="0.35">
      <c r="A11" s="192"/>
      <c r="B11" s="193"/>
      <c r="C11" s="193"/>
      <c r="D11" s="194"/>
      <c r="E11" s="189"/>
      <c r="F11" s="190"/>
      <c r="G11" s="190"/>
      <c r="H11" s="190"/>
      <c r="I11" s="190"/>
      <c r="J11" s="191"/>
      <c r="K11" s="83" t="s">
        <v>88</v>
      </c>
      <c r="L11" s="83"/>
      <c r="M11" s="114"/>
      <c r="N11" s="114"/>
      <c r="O11" s="114"/>
      <c r="P11" s="114"/>
      <c r="Q11" s="114"/>
      <c r="R11" s="114"/>
      <c r="S11" s="114"/>
      <c r="T11" s="114"/>
      <c r="U11" s="65"/>
      <c r="AD11" s="9"/>
    </row>
    <row r="12" spans="1:32" ht="31.5" customHeight="1" x14ac:dyDescent="0.35">
      <c r="A12" s="222" t="s">
        <v>91</v>
      </c>
      <c r="B12" s="223"/>
      <c r="C12" s="223"/>
      <c r="D12" s="224"/>
      <c r="E12" s="117"/>
      <c r="F12" s="118"/>
      <c r="G12" s="119" t="s">
        <v>96</v>
      </c>
      <c r="H12" s="119"/>
      <c r="I12" s="119"/>
      <c r="J12" s="119"/>
      <c r="K12" s="119"/>
      <c r="L12" s="119"/>
      <c r="M12" s="119"/>
      <c r="N12" s="119"/>
      <c r="O12" s="119"/>
      <c r="P12" s="119"/>
      <c r="Q12" s="119"/>
      <c r="R12" s="119"/>
      <c r="S12" s="119"/>
      <c r="T12" s="119"/>
      <c r="U12" s="65"/>
      <c r="AD12" s="9"/>
    </row>
    <row r="13" spans="1:32" ht="31.5" customHeight="1" x14ac:dyDescent="0.35">
      <c r="A13" s="225"/>
      <c r="B13" s="226"/>
      <c r="C13" s="226"/>
      <c r="D13" s="227"/>
      <c r="E13" s="117"/>
      <c r="F13" s="118"/>
      <c r="G13" s="119" t="s">
        <v>112</v>
      </c>
      <c r="H13" s="119"/>
      <c r="I13" s="119"/>
      <c r="J13" s="119"/>
      <c r="K13" s="119"/>
      <c r="L13" s="119"/>
      <c r="M13" s="119"/>
      <c r="N13" s="119"/>
      <c r="O13" s="119"/>
      <c r="P13" s="119"/>
      <c r="Q13" s="119"/>
      <c r="R13" s="119"/>
      <c r="S13" s="119"/>
      <c r="T13" s="119"/>
      <c r="U13" s="66"/>
      <c r="V13" s="16">
        <f>+M5+R5</f>
        <v>0</v>
      </c>
      <c r="W13" s="7" t="s">
        <v>75</v>
      </c>
      <c r="AD13" s="9"/>
    </row>
    <row r="14" spans="1:32" ht="16.5" customHeight="1" x14ac:dyDescent="0.35">
      <c r="A14" s="91" t="s">
        <v>59</v>
      </c>
      <c r="B14" s="91"/>
      <c r="C14" s="91"/>
      <c r="D14" s="91"/>
      <c r="E14" s="106"/>
      <c r="F14" s="106"/>
      <c r="G14" s="106"/>
      <c r="H14" s="106"/>
      <c r="I14" s="106"/>
      <c r="J14" s="106"/>
      <c r="K14" s="106"/>
      <c r="L14" s="106"/>
      <c r="M14" s="106"/>
      <c r="N14" s="106"/>
      <c r="O14" s="106"/>
      <c r="P14" s="106"/>
      <c r="Q14" s="106"/>
      <c r="R14" s="106"/>
      <c r="S14" s="106"/>
      <c r="T14" s="106"/>
      <c r="U14" s="66"/>
      <c r="V14" s="16">
        <f>+M6+R6</f>
        <v>0</v>
      </c>
      <c r="W14" s="16">
        <f>+V14-V13</f>
        <v>0</v>
      </c>
      <c r="AD14" s="9"/>
    </row>
    <row r="15" spans="1:32" ht="10.5" customHeight="1" x14ac:dyDescent="0.35">
      <c r="A15" s="107"/>
      <c r="B15" s="102"/>
      <c r="C15" s="102"/>
      <c r="D15" s="102"/>
      <c r="E15" s="102"/>
      <c r="F15" s="102"/>
      <c r="G15" s="102"/>
      <c r="H15" s="102"/>
      <c r="I15" s="102"/>
      <c r="J15" s="102"/>
      <c r="K15" s="102"/>
      <c r="L15" s="102"/>
      <c r="M15" s="102"/>
      <c r="N15" s="102"/>
      <c r="O15" s="102"/>
      <c r="P15" s="102"/>
      <c r="Q15" s="102"/>
      <c r="R15" s="102"/>
      <c r="S15" s="102"/>
      <c r="T15" s="102"/>
      <c r="U15" s="58"/>
      <c r="AD15" s="9"/>
    </row>
    <row r="16" spans="1:32" ht="17.25" customHeight="1" x14ac:dyDescent="0.35">
      <c r="A16" s="108" t="s">
        <v>43</v>
      </c>
      <c r="B16" s="109"/>
      <c r="C16" s="109"/>
      <c r="D16" s="109"/>
      <c r="E16" s="109"/>
      <c r="F16" s="109"/>
      <c r="G16" s="109"/>
      <c r="H16" s="109"/>
      <c r="I16" s="109"/>
      <c r="J16" s="109"/>
      <c r="K16" s="109"/>
      <c r="L16" s="109"/>
      <c r="M16" s="109"/>
      <c r="N16" s="109"/>
      <c r="O16" s="109"/>
      <c r="P16" s="109"/>
      <c r="Q16" s="109"/>
      <c r="R16" s="109"/>
      <c r="S16" s="109"/>
      <c r="T16" s="110"/>
      <c r="U16" s="67"/>
      <c r="AD16" s="9"/>
    </row>
    <row r="17" spans="1:30" ht="15.25" customHeight="1" x14ac:dyDescent="0.35">
      <c r="A17" s="130" t="s">
        <v>35</v>
      </c>
      <c r="B17" s="131"/>
      <c r="C17" s="130" t="s">
        <v>22</v>
      </c>
      <c r="D17" s="131"/>
      <c r="E17" s="132"/>
      <c r="F17" s="133"/>
      <c r="G17" s="131"/>
      <c r="H17" s="132" t="s">
        <v>21</v>
      </c>
      <c r="I17" s="133"/>
      <c r="J17" s="131"/>
      <c r="K17" s="49" t="s">
        <v>35</v>
      </c>
      <c r="L17" s="130" t="s">
        <v>46</v>
      </c>
      <c r="M17" s="133"/>
      <c r="N17" s="131"/>
      <c r="O17" s="130" t="s">
        <v>37</v>
      </c>
      <c r="P17" s="133"/>
      <c r="Q17" s="131"/>
      <c r="R17" s="120" t="s">
        <v>24</v>
      </c>
      <c r="S17" s="121"/>
      <c r="T17" s="124" t="s">
        <v>7</v>
      </c>
      <c r="U17" s="68"/>
      <c r="V17" s="7" t="s">
        <v>76</v>
      </c>
      <c r="W17" s="53">
        <f>+W14</f>
        <v>0</v>
      </c>
      <c r="AD17" s="9"/>
    </row>
    <row r="18" spans="1:30" ht="16.75" customHeight="1" x14ac:dyDescent="0.35">
      <c r="A18" s="126" t="s">
        <v>17</v>
      </c>
      <c r="B18" s="127"/>
      <c r="C18" s="128" t="s">
        <v>62</v>
      </c>
      <c r="D18" s="127"/>
      <c r="E18" s="128" t="s">
        <v>12</v>
      </c>
      <c r="F18" s="129"/>
      <c r="G18" s="127"/>
      <c r="H18" s="128" t="s">
        <v>16</v>
      </c>
      <c r="I18" s="129"/>
      <c r="J18" s="127"/>
      <c r="K18" s="45" t="s">
        <v>63</v>
      </c>
      <c r="L18" s="126" t="s">
        <v>34</v>
      </c>
      <c r="M18" s="129"/>
      <c r="N18" s="127"/>
      <c r="O18" s="126" t="s">
        <v>19</v>
      </c>
      <c r="P18" s="129"/>
      <c r="Q18" s="127"/>
      <c r="R18" s="122"/>
      <c r="S18" s="123"/>
      <c r="T18" s="125"/>
      <c r="U18" s="68"/>
      <c r="V18" s="7" t="s">
        <v>80</v>
      </c>
      <c r="W18" s="69">
        <f>ROUNDDOWN(W17,0)</f>
        <v>0</v>
      </c>
      <c r="Y18" s="5" t="s">
        <v>78</v>
      </c>
      <c r="Z18" s="5" t="s">
        <v>79</v>
      </c>
      <c r="AA18" s="5" t="s">
        <v>77</v>
      </c>
      <c r="AD18" s="9"/>
    </row>
    <row r="19" spans="1:30" ht="16.5" customHeight="1" x14ac:dyDescent="0.35">
      <c r="A19" s="135"/>
      <c r="B19" s="136"/>
      <c r="C19" s="137"/>
      <c r="D19" s="138"/>
      <c r="E19" s="141"/>
      <c r="F19" s="142"/>
      <c r="G19" s="142"/>
      <c r="H19" s="139"/>
      <c r="I19" s="140"/>
      <c r="J19" s="140"/>
      <c r="K19" s="48"/>
      <c r="L19" s="141"/>
      <c r="M19" s="142"/>
      <c r="N19" s="142"/>
      <c r="O19" s="143"/>
      <c r="P19" s="134"/>
      <c r="Q19" s="134"/>
      <c r="R19" s="134"/>
      <c r="S19" s="134"/>
      <c r="T19" s="32"/>
      <c r="U19" s="70"/>
      <c r="V19" s="7" t="s">
        <v>77</v>
      </c>
      <c r="W19" s="15">
        <f>+AA19+AB19</f>
        <v>0</v>
      </c>
      <c r="Y19" s="7">
        <f>IF(OR(R5&lt;=0,R6&lt;=0),0,MONTH(W14))</f>
        <v>0</v>
      </c>
      <c r="Z19" s="7">
        <f>IF(W14&lt;0,0,DAY(W14))</f>
        <v>0</v>
      </c>
      <c r="AA19" s="17">
        <f>IF(W14&lt;0,0,HOUR(W17))</f>
        <v>0</v>
      </c>
      <c r="AB19" s="18">
        <f>+Y19/60</f>
        <v>0</v>
      </c>
      <c r="AD19" s="9"/>
    </row>
    <row r="20" spans="1:30" ht="18.25" customHeight="1" x14ac:dyDescent="0.35">
      <c r="A20" s="135"/>
      <c r="B20" s="136"/>
      <c r="C20" s="137"/>
      <c r="D20" s="138"/>
      <c r="E20" s="139"/>
      <c r="F20" s="140"/>
      <c r="G20" s="140"/>
      <c r="H20" s="139"/>
      <c r="I20" s="140"/>
      <c r="J20" s="140"/>
      <c r="K20" s="48"/>
      <c r="L20" s="141"/>
      <c r="M20" s="142"/>
      <c r="N20" s="142"/>
      <c r="O20" s="143"/>
      <c r="P20" s="134"/>
      <c r="Q20" s="134"/>
      <c r="R20" s="134"/>
      <c r="S20" s="134"/>
      <c r="T20" s="32"/>
      <c r="U20" s="70"/>
      <c r="AD20" s="9"/>
    </row>
    <row r="21" spans="1:30" ht="18.25" customHeight="1" x14ac:dyDescent="0.35">
      <c r="A21" s="135"/>
      <c r="B21" s="136"/>
      <c r="C21" s="137"/>
      <c r="D21" s="138"/>
      <c r="E21" s="139"/>
      <c r="F21" s="140"/>
      <c r="G21" s="140"/>
      <c r="H21" s="139"/>
      <c r="I21" s="140"/>
      <c r="J21" s="140"/>
      <c r="K21" s="48"/>
      <c r="L21" s="141"/>
      <c r="M21" s="142"/>
      <c r="N21" s="142"/>
      <c r="O21" s="143"/>
      <c r="P21" s="134"/>
      <c r="Q21" s="134"/>
      <c r="R21" s="134"/>
      <c r="S21" s="134"/>
      <c r="T21" s="32"/>
      <c r="U21" s="70"/>
      <c r="AD21" s="9"/>
    </row>
    <row r="22" spans="1:30" ht="18.25" customHeight="1" x14ac:dyDescent="0.35">
      <c r="A22" s="135"/>
      <c r="B22" s="136"/>
      <c r="C22" s="137"/>
      <c r="D22" s="138"/>
      <c r="E22" s="139"/>
      <c r="F22" s="140"/>
      <c r="G22" s="140"/>
      <c r="H22" s="139"/>
      <c r="I22" s="140"/>
      <c r="J22" s="140"/>
      <c r="K22" s="48"/>
      <c r="L22" s="141"/>
      <c r="M22" s="142"/>
      <c r="N22" s="142"/>
      <c r="O22" s="143"/>
      <c r="P22" s="134"/>
      <c r="Q22" s="134"/>
      <c r="R22" s="134"/>
      <c r="S22" s="134"/>
      <c r="T22" s="32"/>
      <c r="U22" s="70"/>
      <c r="AD22" s="9"/>
    </row>
    <row r="23" spans="1:30" ht="16.75" customHeight="1" x14ac:dyDescent="0.35">
      <c r="A23" s="135"/>
      <c r="B23" s="136"/>
      <c r="C23" s="137"/>
      <c r="D23" s="138"/>
      <c r="E23" s="139"/>
      <c r="F23" s="140"/>
      <c r="G23" s="140"/>
      <c r="H23" s="139"/>
      <c r="I23" s="140"/>
      <c r="J23" s="140"/>
      <c r="K23" s="48"/>
      <c r="L23" s="141"/>
      <c r="M23" s="142"/>
      <c r="N23" s="142"/>
      <c r="O23" s="143"/>
      <c r="P23" s="134"/>
      <c r="Q23" s="134"/>
      <c r="R23" s="134"/>
      <c r="S23" s="134"/>
      <c r="T23" s="32"/>
      <c r="U23" s="70"/>
      <c r="AD23" s="9"/>
    </row>
    <row r="24" spans="1:30" ht="16.75" customHeight="1" x14ac:dyDescent="0.35">
      <c r="A24" s="135"/>
      <c r="B24" s="136"/>
      <c r="C24" s="137"/>
      <c r="D24" s="138"/>
      <c r="E24" s="139"/>
      <c r="F24" s="140"/>
      <c r="G24" s="140"/>
      <c r="H24" s="139"/>
      <c r="I24" s="140"/>
      <c r="J24" s="140"/>
      <c r="K24" s="48"/>
      <c r="L24" s="141"/>
      <c r="M24" s="142"/>
      <c r="N24" s="142"/>
      <c r="O24" s="143"/>
      <c r="P24" s="134"/>
      <c r="Q24" s="134"/>
      <c r="R24" s="134"/>
      <c r="S24" s="134"/>
      <c r="T24" s="32"/>
      <c r="U24" s="70"/>
      <c r="AD24" s="9"/>
    </row>
    <row r="25" spans="1:30" ht="18.25" customHeight="1" x14ac:dyDescent="0.35">
      <c r="A25" s="135"/>
      <c r="B25" s="135"/>
      <c r="C25" s="137"/>
      <c r="D25" s="137"/>
      <c r="E25" s="139"/>
      <c r="F25" s="139"/>
      <c r="G25" s="139"/>
      <c r="H25" s="139"/>
      <c r="I25" s="139"/>
      <c r="J25" s="139"/>
      <c r="K25" s="48"/>
      <c r="L25" s="141"/>
      <c r="M25" s="141"/>
      <c r="N25" s="141"/>
      <c r="O25" s="143"/>
      <c r="P25" s="143"/>
      <c r="Q25" s="143"/>
      <c r="R25" s="134"/>
      <c r="S25" s="134"/>
      <c r="T25" s="32"/>
      <c r="U25" s="70"/>
      <c r="AD25" s="9"/>
    </row>
    <row r="26" spans="1:30" ht="16.75" customHeight="1" x14ac:dyDescent="0.35">
      <c r="A26" s="135"/>
      <c r="B26" s="135"/>
      <c r="C26" s="137"/>
      <c r="D26" s="137"/>
      <c r="E26" s="139"/>
      <c r="F26" s="139"/>
      <c r="G26" s="139"/>
      <c r="H26" s="139"/>
      <c r="I26" s="139"/>
      <c r="J26" s="139"/>
      <c r="K26" s="48"/>
      <c r="L26" s="141"/>
      <c r="M26" s="141"/>
      <c r="N26" s="141"/>
      <c r="O26" s="143"/>
      <c r="P26" s="143"/>
      <c r="Q26" s="143"/>
      <c r="R26" s="134"/>
      <c r="S26" s="134"/>
      <c r="T26" s="32"/>
      <c r="U26" s="70"/>
      <c r="AD26" s="9"/>
    </row>
    <row r="27" spans="1:30" ht="16.75" customHeight="1" x14ac:dyDescent="0.35">
      <c r="A27" s="135"/>
      <c r="B27" s="136"/>
      <c r="C27" s="137"/>
      <c r="D27" s="138"/>
      <c r="E27" s="139"/>
      <c r="F27" s="140"/>
      <c r="G27" s="140"/>
      <c r="H27" s="139"/>
      <c r="I27" s="140"/>
      <c r="J27" s="140"/>
      <c r="K27" s="48"/>
      <c r="L27" s="141"/>
      <c r="M27" s="142"/>
      <c r="N27" s="142"/>
      <c r="O27" s="143"/>
      <c r="P27" s="134"/>
      <c r="Q27" s="134"/>
      <c r="R27" s="134"/>
      <c r="S27" s="134"/>
      <c r="T27" s="32"/>
      <c r="U27" s="70"/>
      <c r="AD27" s="9"/>
    </row>
    <row r="28" spans="1:30" ht="16.75" customHeight="1" x14ac:dyDescent="0.35">
      <c r="A28" s="135"/>
      <c r="B28" s="136"/>
      <c r="C28" s="137"/>
      <c r="D28" s="138"/>
      <c r="E28" s="139"/>
      <c r="F28" s="140"/>
      <c r="G28" s="140"/>
      <c r="H28" s="139"/>
      <c r="I28" s="140"/>
      <c r="J28" s="140"/>
      <c r="K28" s="48"/>
      <c r="L28" s="141"/>
      <c r="M28" s="142"/>
      <c r="N28" s="142"/>
      <c r="O28" s="143"/>
      <c r="P28" s="134"/>
      <c r="Q28" s="134"/>
      <c r="R28" s="134"/>
      <c r="S28" s="134"/>
      <c r="T28" s="32"/>
      <c r="U28" s="70"/>
      <c r="AD28" s="9"/>
    </row>
    <row r="29" spans="1:30" ht="16.75" customHeight="1" x14ac:dyDescent="0.35">
      <c r="A29" s="135"/>
      <c r="B29" s="136"/>
      <c r="C29" s="137"/>
      <c r="D29" s="138"/>
      <c r="E29" s="139"/>
      <c r="F29" s="140"/>
      <c r="G29" s="140"/>
      <c r="H29" s="139"/>
      <c r="I29" s="140"/>
      <c r="J29" s="140"/>
      <c r="K29" s="48"/>
      <c r="L29" s="141"/>
      <c r="M29" s="142"/>
      <c r="N29" s="142"/>
      <c r="O29" s="143"/>
      <c r="P29" s="134"/>
      <c r="Q29" s="134"/>
      <c r="R29" s="134"/>
      <c r="S29" s="134"/>
      <c r="T29" s="32"/>
      <c r="U29" s="70"/>
      <c r="AD29" s="9"/>
    </row>
    <row r="30" spans="1:30" ht="16.75" customHeight="1" x14ac:dyDescent="0.35">
      <c r="A30" s="135"/>
      <c r="B30" s="136"/>
      <c r="C30" s="137"/>
      <c r="D30" s="138"/>
      <c r="E30" s="139"/>
      <c r="F30" s="140"/>
      <c r="G30" s="140"/>
      <c r="H30" s="139"/>
      <c r="I30" s="140"/>
      <c r="J30" s="140"/>
      <c r="K30" s="48"/>
      <c r="L30" s="141"/>
      <c r="M30" s="142"/>
      <c r="N30" s="142"/>
      <c r="O30" s="143"/>
      <c r="P30" s="134"/>
      <c r="Q30" s="134"/>
      <c r="R30" s="134"/>
      <c r="S30" s="134"/>
      <c r="T30" s="32"/>
      <c r="U30" s="70"/>
      <c r="AD30" s="9"/>
    </row>
    <row r="31" spans="1:30" ht="16.75" customHeight="1" x14ac:dyDescent="0.35">
      <c r="A31" s="149"/>
      <c r="B31" s="147"/>
      <c r="C31" s="147"/>
      <c r="D31" s="147"/>
      <c r="E31" s="147"/>
      <c r="F31" s="147"/>
      <c r="G31" s="147"/>
      <c r="H31" s="147"/>
      <c r="I31" s="147"/>
      <c r="J31" s="147"/>
      <c r="K31" s="147"/>
      <c r="L31" s="149" t="s">
        <v>11</v>
      </c>
      <c r="M31" s="147"/>
      <c r="N31" s="147"/>
      <c r="O31" s="153">
        <f>SUM(O18:Q30)</f>
        <v>0</v>
      </c>
      <c r="P31" s="154"/>
      <c r="Q31" s="154"/>
      <c r="R31" s="149" t="s">
        <v>11</v>
      </c>
      <c r="S31" s="149"/>
      <c r="T31" s="31">
        <f>SUM(T18:T30)</f>
        <v>0</v>
      </c>
      <c r="U31" s="71"/>
      <c r="AD31" s="9"/>
    </row>
    <row r="32" spans="1:30" ht="9.75" customHeight="1" x14ac:dyDescent="0.35">
      <c r="A32" s="144"/>
      <c r="B32" s="144"/>
      <c r="C32" s="144"/>
      <c r="D32" s="144"/>
      <c r="E32" s="144"/>
      <c r="F32" s="144"/>
      <c r="G32" s="144"/>
      <c r="H32" s="144"/>
      <c r="I32" s="144"/>
      <c r="J32" s="144"/>
      <c r="K32" s="144"/>
      <c r="L32" s="144"/>
      <c r="M32" s="144"/>
      <c r="N32" s="144"/>
      <c r="O32" s="144"/>
      <c r="P32" s="144"/>
      <c r="Q32" s="144"/>
      <c r="R32" s="144"/>
      <c r="S32" s="144"/>
      <c r="T32" s="144"/>
      <c r="U32" s="68"/>
      <c r="AD32" s="9"/>
    </row>
    <row r="33" spans="1:32" ht="16.5" customHeight="1" x14ac:dyDescent="0.35">
      <c r="A33" s="145" t="s">
        <v>42</v>
      </c>
      <c r="B33" s="145"/>
      <c r="C33" s="145"/>
      <c r="D33" s="145"/>
      <c r="E33" s="145"/>
      <c r="F33" s="145"/>
      <c r="G33" s="145"/>
      <c r="H33" s="145"/>
      <c r="I33" s="145"/>
      <c r="J33" s="145"/>
      <c r="K33" s="145"/>
      <c r="L33" s="145"/>
      <c r="M33" s="145"/>
      <c r="N33" s="145"/>
      <c r="O33" s="145"/>
      <c r="P33" s="145"/>
      <c r="Q33" s="145"/>
      <c r="R33" s="145"/>
      <c r="S33" s="145"/>
      <c r="T33" s="145"/>
      <c r="U33" s="64"/>
      <c r="AD33" s="9"/>
    </row>
    <row r="34" spans="1:32" ht="16" customHeight="1" x14ac:dyDescent="0.35">
      <c r="A34" s="146"/>
      <c r="B34" s="147"/>
      <c r="C34" s="147"/>
      <c r="D34" s="147"/>
      <c r="E34" s="147"/>
      <c r="F34" s="147"/>
      <c r="G34" s="147"/>
      <c r="H34" s="147"/>
      <c r="I34" s="147"/>
      <c r="J34" s="147"/>
      <c r="K34" s="147"/>
      <c r="L34" s="147"/>
      <c r="M34" s="147"/>
      <c r="N34" s="147"/>
      <c r="O34" s="148" t="s">
        <v>2</v>
      </c>
      <c r="P34" s="147"/>
      <c r="Q34" s="147"/>
      <c r="R34" s="148" t="s">
        <v>39</v>
      </c>
      <c r="S34" s="148"/>
      <c r="T34" s="33" t="s">
        <v>7</v>
      </c>
      <c r="U34" s="68"/>
      <c r="AD34" s="9"/>
    </row>
    <row r="35" spans="1:32" ht="16" customHeight="1" x14ac:dyDescent="0.35">
      <c r="A35" s="149" t="s">
        <v>71</v>
      </c>
      <c r="B35" s="147"/>
      <c r="C35" s="147"/>
      <c r="D35" s="147"/>
      <c r="E35" s="147"/>
      <c r="F35" s="147"/>
      <c r="G35" s="147"/>
      <c r="H35" s="147"/>
      <c r="I35" s="147"/>
      <c r="J35" s="147"/>
      <c r="K35" s="147"/>
      <c r="L35" s="147"/>
      <c r="M35" s="147"/>
      <c r="N35" s="147"/>
      <c r="O35" s="150">
        <f>+O31</f>
        <v>0</v>
      </c>
      <c r="P35" s="151"/>
      <c r="Q35" s="151"/>
      <c r="R35" s="152">
        <v>3.5</v>
      </c>
      <c r="S35" s="152"/>
      <c r="T35" s="35">
        <f>+O35*R35</f>
        <v>0</v>
      </c>
      <c r="U35" s="73"/>
      <c r="AD35" s="9"/>
    </row>
    <row r="36" spans="1:32" ht="16" customHeight="1" x14ac:dyDescent="0.35">
      <c r="A36" s="158" t="s">
        <v>45</v>
      </c>
      <c r="B36" s="159"/>
      <c r="C36" s="159"/>
      <c r="D36" s="160" t="s">
        <v>8</v>
      </c>
      <c r="E36" s="161"/>
      <c r="F36" s="161"/>
      <c r="G36" s="162"/>
      <c r="H36" s="139"/>
      <c r="I36" s="140"/>
      <c r="J36" s="140"/>
      <c r="K36" s="140"/>
      <c r="L36" s="140"/>
      <c r="M36" s="140"/>
      <c r="N36" s="140"/>
      <c r="O36" s="143"/>
      <c r="P36" s="140"/>
      <c r="Q36" s="140"/>
      <c r="R36" s="163">
        <v>1</v>
      </c>
      <c r="S36" s="163"/>
      <c r="T36" s="35">
        <f>+O36*R36</f>
        <v>0</v>
      </c>
      <c r="U36" s="73"/>
      <c r="AD36" s="9"/>
    </row>
    <row r="37" spans="1:32" s="20" customFormat="1" ht="16.5" customHeight="1" x14ac:dyDescent="0.35">
      <c r="A37" s="164" t="s">
        <v>5</v>
      </c>
      <c r="B37" s="165"/>
      <c r="C37" s="165"/>
      <c r="D37" s="166" t="s">
        <v>51</v>
      </c>
      <c r="E37" s="166"/>
      <c r="F37" s="166"/>
      <c r="G37" s="167"/>
      <c r="H37" s="168"/>
      <c r="I37" s="168"/>
      <c r="J37" s="168"/>
      <c r="K37" s="168"/>
      <c r="L37" s="168"/>
      <c r="M37" s="168"/>
      <c r="N37" s="168"/>
      <c r="O37" s="143"/>
      <c r="P37" s="140"/>
      <c r="Q37" s="140"/>
      <c r="R37" s="169"/>
      <c r="S37" s="169"/>
      <c r="T37" s="35">
        <f>+O37*R37</f>
        <v>0</v>
      </c>
      <c r="U37" s="73"/>
      <c r="V37" s="6"/>
      <c r="W37" s="6"/>
      <c r="X37" s="6"/>
      <c r="Y37" s="6"/>
      <c r="Z37" s="6"/>
      <c r="AA37" s="6"/>
      <c r="AB37" s="6"/>
      <c r="AC37" s="72"/>
      <c r="AD37" s="19"/>
      <c r="AE37" s="6"/>
      <c r="AF37" s="6"/>
    </row>
    <row r="38" spans="1:32" ht="9.75" customHeight="1" x14ac:dyDescent="0.35">
      <c r="A38" s="144"/>
      <c r="B38" s="144"/>
      <c r="C38" s="144"/>
      <c r="D38" s="144"/>
      <c r="E38" s="144"/>
      <c r="F38" s="144"/>
      <c r="G38" s="144"/>
      <c r="H38" s="144"/>
      <c r="I38" s="144"/>
      <c r="J38" s="144"/>
      <c r="K38" s="144"/>
      <c r="L38" s="144"/>
      <c r="M38" s="144"/>
      <c r="N38" s="144"/>
      <c r="O38" s="144"/>
      <c r="P38" s="144"/>
      <c r="Q38" s="144"/>
      <c r="R38" s="144"/>
      <c r="S38" s="144"/>
      <c r="T38" s="144"/>
      <c r="U38" s="68"/>
    </row>
    <row r="39" spans="1:32" ht="16.5" customHeight="1" x14ac:dyDescent="0.35">
      <c r="A39" s="28" t="s">
        <v>38</v>
      </c>
      <c r="B39" s="29"/>
      <c r="C39" s="29"/>
      <c r="D39" s="29"/>
      <c r="E39" s="29"/>
      <c r="F39" s="29"/>
      <c r="G39" s="29"/>
      <c r="H39" s="29"/>
      <c r="I39" s="29"/>
      <c r="J39" s="29"/>
      <c r="K39" s="46"/>
      <c r="L39" s="46"/>
      <c r="M39" s="155" t="s">
        <v>33</v>
      </c>
      <c r="N39" s="155"/>
      <c r="O39" s="155"/>
      <c r="P39" s="155"/>
      <c r="Q39" s="155"/>
      <c r="R39" s="155"/>
      <c r="S39" s="155"/>
      <c r="T39" s="47"/>
      <c r="U39" s="74"/>
    </row>
    <row r="40" spans="1:32" ht="16" customHeight="1" x14ac:dyDescent="0.35">
      <c r="A40" s="52"/>
      <c r="B40" s="43"/>
      <c r="C40" s="43"/>
      <c r="D40" s="43"/>
      <c r="E40" s="43"/>
      <c r="F40" s="43"/>
      <c r="G40" s="43"/>
      <c r="H40" s="43"/>
      <c r="I40" s="43"/>
      <c r="J40" s="43"/>
      <c r="K40" s="44" t="s">
        <v>36</v>
      </c>
      <c r="L40" s="45" t="s">
        <v>39</v>
      </c>
      <c r="M40" s="156" t="s">
        <v>26</v>
      </c>
      <c r="N40" s="156"/>
      <c r="O40" s="125" t="s">
        <v>18</v>
      </c>
      <c r="P40" s="125"/>
      <c r="Q40" s="125"/>
      <c r="R40" s="125" t="s">
        <v>20</v>
      </c>
      <c r="S40" s="125"/>
      <c r="T40" s="45" t="s">
        <v>7</v>
      </c>
      <c r="U40" s="68"/>
      <c r="V40" s="21"/>
    </row>
    <row r="41" spans="1:32" ht="16" customHeight="1" x14ac:dyDescent="0.35">
      <c r="A41" s="149" t="s">
        <v>52</v>
      </c>
      <c r="B41" s="149"/>
      <c r="C41" s="149"/>
      <c r="D41" s="149"/>
      <c r="E41" s="149"/>
      <c r="F41" s="149"/>
      <c r="G41" s="149"/>
      <c r="H41" s="149"/>
      <c r="I41" s="149"/>
      <c r="J41" s="149"/>
      <c r="K41" s="82">
        <f>IF(V6=0,IF(Y8&gt;0,1,0),0)</f>
        <v>0</v>
      </c>
      <c r="L41" s="37">
        <v>200</v>
      </c>
      <c r="M41" s="34"/>
      <c r="N41" s="41">
        <f>IF(K41&gt;0,(L41*0.2)*M41,0)</f>
        <v>0</v>
      </c>
      <c r="O41" s="34"/>
      <c r="P41" s="157">
        <f>IF(K41&gt;0,(+L41*0.3)*O41,0)</f>
        <v>0</v>
      </c>
      <c r="Q41" s="157"/>
      <c r="R41" s="40"/>
      <c r="S41" s="39">
        <f>ROUND(IF(K41&gt;0,(+L41*0.5)*R41,0),0)</f>
        <v>0</v>
      </c>
      <c r="T41" s="42">
        <f>ROUND(IF(((K41*L41)-N41-P41-S41)&lt;0,0,((K41*L41)-N41-P41-S41)),0)</f>
        <v>0</v>
      </c>
      <c r="U41" s="75"/>
    </row>
    <row r="42" spans="1:32" ht="15.25" customHeight="1" x14ac:dyDescent="0.35">
      <c r="A42" s="149" t="s">
        <v>53</v>
      </c>
      <c r="B42" s="149"/>
      <c r="C42" s="149"/>
      <c r="D42" s="149"/>
      <c r="E42" s="149"/>
      <c r="F42" s="149"/>
      <c r="G42" s="149"/>
      <c r="H42" s="149"/>
      <c r="I42" s="149"/>
      <c r="J42" s="149"/>
      <c r="K42" s="82">
        <f>IF(V6=0,IF(Z8&gt;0,1,0),0)</f>
        <v>0</v>
      </c>
      <c r="L42" s="37">
        <v>400</v>
      </c>
      <c r="M42" s="34"/>
      <c r="N42" s="41">
        <f>IF(K42&gt;0,(L42*0.2)*M42,0)</f>
        <v>0</v>
      </c>
      <c r="O42" s="34"/>
      <c r="P42" s="157">
        <f>IF(K42&gt;0,(+L42*0.3)*O42,0)</f>
        <v>0</v>
      </c>
      <c r="Q42" s="157"/>
      <c r="R42" s="40"/>
      <c r="S42" s="39">
        <f>ROUND(IF(K42&gt;0,(+L42*0.5)*R42,0),0)</f>
        <v>0</v>
      </c>
      <c r="T42" s="42">
        <f>ROUND(IF(((K42*L42)-N42-P42-S42)&lt;0,0,((K42*L42)-N42-P42-S42)),0)</f>
        <v>0</v>
      </c>
      <c r="U42" s="75"/>
    </row>
    <row r="43" spans="1:32" s="20" customFormat="1" ht="16.5" customHeight="1" x14ac:dyDescent="0.35">
      <c r="A43" s="170" t="s">
        <v>48</v>
      </c>
      <c r="B43" s="171"/>
      <c r="C43" s="171"/>
      <c r="D43" s="171"/>
      <c r="E43" s="171"/>
      <c r="F43" s="171"/>
      <c r="G43" s="171"/>
      <c r="H43" s="171"/>
      <c r="I43" s="171"/>
      <c r="J43" s="171"/>
      <c r="K43" s="171"/>
      <c r="L43" s="171"/>
      <c r="M43" s="171"/>
      <c r="N43" s="171"/>
      <c r="O43" s="171"/>
      <c r="P43" s="171"/>
      <c r="Q43" s="171"/>
      <c r="R43" s="171"/>
      <c r="S43" s="171"/>
      <c r="T43" s="172"/>
      <c r="U43" s="58"/>
      <c r="V43" s="6"/>
      <c r="W43" s="6"/>
      <c r="X43" s="6"/>
      <c r="Y43" s="6"/>
      <c r="Z43" s="6"/>
      <c r="AA43" s="6"/>
      <c r="AB43" s="6"/>
      <c r="AC43" s="72"/>
      <c r="AD43" s="6"/>
      <c r="AE43" s="6"/>
      <c r="AF43" s="6"/>
    </row>
    <row r="44" spans="1:32" ht="9.75" customHeight="1" x14ac:dyDescent="0.35">
      <c r="A44" s="144"/>
      <c r="B44" s="144"/>
      <c r="C44" s="144"/>
      <c r="D44" s="144"/>
      <c r="E44" s="144"/>
      <c r="F44" s="144"/>
      <c r="G44" s="144"/>
      <c r="H44" s="144"/>
      <c r="I44" s="144"/>
      <c r="J44" s="144"/>
      <c r="K44" s="144"/>
      <c r="L44" s="144"/>
      <c r="M44" s="144"/>
      <c r="N44" s="144"/>
      <c r="O44" s="144"/>
      <c r="P44" s="144"/>
      <c r="Q44" s="144"/>
      <c r="R44" s="144"/>
      <c r="S44" s="144"/>
      <c r="T44" s="144"/>
      <c r="U44" s="68"/>
    </row>
    <row r="45" spans="1:32" ht="16.5" customHeight="1" x14ac:dyDescent="0.35">
      <c r="A45" s="145" t="s">
        <v>10</v>
      </c>
      <c r="B45" s="173"/>
      <c r="C45" s="173"/>
      <c r="D45" s="173"/>
      <c r="E45" s="173"/>
      <c r="F45" s="173"/>
      <c r="G45" s="173"/>
      <c r="H45" s="173"/>
      <c r="I45" s="173"/>
      <c r="J45" s="173"/>
      <c r="K45" s="173"/>
      <c r="L45" s="173"/>
      <c r="M45" s="173"/>
      <c r="N45" s="173"/>
      <c r="O45" s="173"/>
      <c r="P45" s="173"/>
      <c r="Q45" s="173"/>
      <c r="R45" s="173"/>
      <c r="S45" s="173"/>
      <c r="T45" s="173"/>
      <c r="U45" s="67"/>
    </row>
    <row r="46" spans="1:32" ht="16" customHeight="1" x14ac:dyDescent="0.35">
      <c r="A46" s="149" t="s">
        <v>23</v>
      </c>
      <c r="B46" s="147"/>
      <c r="C46" s="147"/>
      <c r="D46" s="147"/>
      <c r="E46" s="147"/>
      <c r="F46" s="147"/>
      <c r="G46" s="147"/>
      <c r="H46" s="147"/>
      <c r="I46" s="147"/>
      <c r="J46" s="147"/>
      <c r="K46" s="148" t="s">
        <v>32</v>
      </c>
      <c r="L46" s="147"/>
      <c r="M46" s="148" t="s">
        <v>28</v>
      </c>
      <c r="N46" s="147"/>
      <c r="O46" s="147"/>
      <c r="P46" s="147"/>
      <c r="Q46" s="147"/>
      <c r="R46" s="148" t="s">
        <v>30</v>
      </c>
      <c r="S46" s="148"/>
      <c r="T46" s="148" t="s">
        <v>7</v>
      </c>
      <c r="U46" s="68"/>
    </row>
    <row r="47" spans="1:32" ht="16" customHeight="1" x14ac:dyDescent="0.35">
      <c r="A47" s="149" t="s">
        <v>70</v>
      </c>
      <c r="B47" s="147"/>
      <c r="C47" s="147"/>
      <c r="D47" s="147"/>
      <c r="E47" s="147"/>
      <c r="F47" s="147"/>
      <c r="G47" s="147"/>
      <c r="H47" s="147"/>
      <c r="I47" s="147"/>
      <c r="J47" s="147"/>
      <c r="K47" s="148"/>
      <c r="L47" s="147"/>
      <c r="M47" s="148" t="s">
        <v>6</v>
      </c>
      <c r="N47" s="147"/>
      <c r="O47" s="33" t="s">
        <v>1</v>
      </c>
      <c r="P47" s="148" t="s">
        <v>3</v>
      </c>
      <c r="Q47" s="147"/>
      <c r="R47" s="148"/>
      <c r="S47" s="148"/>
      <c r="T47" s="148"/>
      <c r="U47" s="68"/>
    </row>
    <row r="48" spans="1:32" ht="15.75" customHeight="1" x14ac:dyDescent="0.35">
      <c r="A48" s="140"/>
      <c r="B48" s="140"/>
      <c r="C48" s="140"/>
      <c r="D48" s="140"/>
      <c r="E48" s="140"/>
      <c r="F48" s="140"/>
      <c r="G48" s="140"/>
      <c r="H48" s="140"/>
      <c r="I48" s="140"/>
      <c r="J48" s="140"/>
      <c r="K48" s="178"/>
      <c r="L48" s="140"/>
      <c r="M48" s="176"/>
      <c r="N48" s="177"/>
      <c r="O48" s="40" t="s">
        <v>1</v>
      </c>
      <c r="P48" s="135"/>
      <c r="Q48" s="136"/>
      <c r="R48" s="174"/>
      <c r="S48" s="174"/>
      <c r="T48" s="32"/>
      <c r="U48" s="70"/>
    </row>
    <row r="49" spans="1:32" ht="15.75" customHeight="1" x14ac:dyDescent="0.35">
      <c r="A49" s="140"/>
      <c r="B49" s="140"/>
      <c r="C49" s="140"/>
      <c r="D49" s="140"/>
      <c r="E49" s="140"/>
      <c r="F49" s="140"/>
      <c r="G49" s="140"/>
      <c r="H49" s="140"/>
      <c r="I49" s="140"/>
      <c r="J49" s="140"/>
      <c r="K49" s="175"/>
      <c r="L49" s="140"/>
      <c r="M49" s="176"/>
      <c r="N49" s="177"/>
      <c r="O49" s="40" t="s">
        <v>1</v>
      </c>
      <c r="P49" s="135"/>
      <c r="Q49" s="136"/>
      <c r="R49" s="174"/>
      <c r="S49" s="174"/>
      <c r="T49" s="32"/>
      <c r="U49" s="70"/>
    </row>
    <row r="50" spans="1:32" ht="15.75" customHeight="1" x14ac:dyDescent="0.35">
      <c r="A50" s="140"/>
      <c r="B50" s="140"/>
      <c r="C50" s="140"/>
      <c r="D50" s="140"/>
      <c r="E50" s="140"/>
      <c r="F50" s="140"/>
      <c r="G50" s="140"/>
      <c r="H50" s="140"/>
      <c r="I50" s="140"/>
      <c r="J50" s="140"/>
      <c r="K50" s="175"/>
      <c r="L50" s="140"/>
      <c r="M50" s="176"/>
      <c r="N50" s="177"/>
      <c r="O50" s="40" t="s">
        <v>1</v>
      </c>
      <c r="P50" s="135"/>
      <c r="Q50" s="136"/>
      <c r="R50" s="174"/>
      <c r="S50" s="174"/>
      <c r="T50" s="32"/>
      <c r="U50" s="70"/>
    </row>
    <row r="51" spans="1:32" s="20" customFormat="1" ht="15.75" customHeight="1" x14ac:dyDescent="0.35">
      <c r="A51" s="140"/>
      <c r="B51" s="140"/>
      <c r="C51" s="140"/>
      <c r="D51" s="140"/>
      <c r="E51" s="140"/>
      <c r="F51" s="140"/>
      <c r="G51" s="140"/>
      <c r="H51" s="140"/>
      <c r="I51" s="140"/>
      <c r="J51" s="140"/>
      <c r="K51" s="175"/>
      <c r="L51" s="140"/>
      <c r="M51" s="176"/>
      <c r="N51" s="177"/>
      <c r="O51" s="40" t="s">
        <v>1</v>
      </c>
      <c r="P51" s="135"/>
      <c r="Q51" s="136"/>
      <c r="R51" s="174"/>
      <c r="S51" s="174"/>
      <c r="T51" s="32"/>
      <c r="U51" s="70"/>
      <c r="V51" s="6"/>
      <c r="W51" s="6"/>
      <c r="X51" s="6"/>
      <c r="Y51" s="6"/>
      <c r="Z51" s="6"/>
      <c r="AA51" s="6"/>
      <c r="AB51" s="6"/>
      <c r="AC51" s="72"/>
      <c r="AD51" s="6"/>
      <c r="AE51" s="6"/>
      <c r="AF51" s="6"/>
    </row>
    <row r="52" spans="1:32" ht="9.75" customHeight="1" x14ac:dyDescent="0.35">
      <c r="A52" s="182"/>
      <c r="B52" s="182"/>
      <c r="C52" s="182"/>
      <c r="D52" s="182"/>
      <c r="E52" s="182"/>
      <c r="F52" s="182"/>
      <c r="G52" s="182"/>
      <c r="H52" s="182"/>
      <c r="I52" s="182"/>
      <c r="J52" s="182"/>
      <c r="K52" s="182"/>
      <c r="L52" s="182"/>
      <c r="M52" s="182"/>
      <c r="N52" s="182"/>
      <c r="O52" s="182"/>
      <c r="P52" s="182"/>
      <c r="Q52" s="182"/>
      <c r="R52" s="182"/>
      <c r="S52" s="182"/>
      <c r="T52" s="182"/>
      <c r="U52" s="76"/>
    </row>
    <row r="53" spans="1:32" ht="16.5" customHeight="1" x14ac:dyDescent="0.35">
      <c r="A53" s="183" t="s">
        <v>27</v>
      </c>
      <c r="B53" s="184"/>
      <c r="C53" s="184"/>
      <c r="D53" s="184"/>
      <c r="E53" s="184"/>
      <c r="F53" s="184"/>
      <c r="G53" s="184"/>
      <c r="H53" s="184"/>
      <c r="I53" s="184"/>
      <c r="J53" s="184"/>
      <c r="K53" s="184"/>
      <c r="L53" s="184"/>
      <c r="M53" s="184"/>
      <c r="N53" s="184"/>
      <c r="O53" s="184"/>
      <c r="P53" s="184"/>
      <c r="Q53" s="184"/>
      <c r="R53" s="184"/>
      <c r="S53" s="184"/>
      <c r="T53" s="185"/>
      <c r="U53" s="64"/>
    </row>
    <row r="54" spans="1:32" ht="26.25" customHeight="1" x14ac:dyDescent="0.35">
      <c r="A54" s="146"/>
      <c r="B54" s="146"/>
      <c r="C54" s="146"/>
      <c r="D54" s="146"/>
      <c r="E54" s="146"/>
      <c r="F54" s="146"/>
      <c r="G54" s="146"/>
      <c r="H54" s="146"/>
      <c r="I54" s="186" t="s">
        <v>81</v>
      </c>
      <c r="J54" s="186"/>
      <c r="K54" s="30"/>
      <c r="L54" s="30"/>
      <c r="M54" s="148" t="s">
        <v>50</v>
      </c>
      <c r="N54" s="147"/>
      <c r="O54" s="147"/>
      <c r="P54" s="147"/>
      <c r="Q54" s="147"/>
      <c r="R54" s="147"/>
      <c r="S54" s="147"/>
      <c r="T54" s="148" t="s">
        <v>7</v>
      </c>
      <c r="U54" s="68"/>
    </row>
    <row r="55" spans="1:32" ht="16.5" customHeight="1" x14ac:dyDescent="0.35">
      <c r="A55" s="146"/>
      <c r="B55" s="146"/>
      <c r="C55" s="146"/>
      <c r="D55" s="146"/>
      <c r="E55" s="146"/>
      <c r="F55" s="146"/>
      <c r="G55" s="146"/>
      <c r="H55" s="146"/>
      <c r="I55" s="187">
        <f>IF(V6&gt;0,V6,0)</f>
        <v>0</v>
      </c>
      <c r="J55" s="187"/>
      <c r="K55" s="33" t="s">
        <v>36</v>
      </c>
      <c r="L55" s="33" t="s">
        <v>49</v>
      </c>
      <c r="M55" s="77" t="s">
        <v>95</v>
      </c>
      <c r="N55" s="77" t="s">
        <v>26</v>
      </c>
      <c r="O55" s="77" t="s">
        <v>95</v>
      </c>
      <c r="P55" s="195" t="s">
        <v>18</v>
      </c>
      <c r="Q55" s="196"/>
      <c r="R55" s="77" t="s">
        <v>95</v>
      </c>
      <c r="S55" s="77" t="s">
        <v>20</v>
      </c>
      <c r="T55" s="147"/>
      <c r="U55" s="58"/>
    </row>
    <row r="56" spans="1:32" ht="16.5" customHeight="1" x14ac:dyDescent="0.35">
      <c r="A56" s="211"/>
      <c r="B56" s="209" t="s">
        <v>67</v>
      </c>
      <c r="C56" s="207"/>
      <c r="D56" s="208"/>
      <c r="E56" s="149" t="s">
        <v>15</v>
      </c>
      <c r="F56" s="147"/>
      <c r="G56" s="147"/>
      <c r="H56" s="147"/>
      <c r="I56" s="147"/>
      <c r="J56" s="147"/>
      <c r="K56" s="36"/>
      <c r="L56" s="37">
        <v>693</v>
      </c>
      <c r="M56" s="38"/>
      <c r="N56" s="39">
        <f>IF(K56&gt;0,(L56*0.2)*M56,0)</f>
        <v>0</v>
      </c>
      <c r="O56" s="34"/>
      <c r="P56" s="179">
        <f>IF(K56&gt;0,(+L56*0.3)*O56,0)</f>
        <v>0</v>
      </c>
      <c r="Q56" s="179"/>
      <c r="R56" s="40"/>
      <c r="S56" s="39">
        <f>IF(K56&gt;0,(+L56*0.5)*R56,0)</f>
        <v>0</v>
      </c>
      <c r="T56" s="35">
        <f>ROUND((K56*L56)-N56-P56-S56,0)</f>
        <v>0</v>
      </c>
      <c r="U56" s="73"/>
    </row>
    <row r="57" spans="1:32" ht="16.5" customHeight="1" x14ac:dyDescent="0.35">
      <c r="A57" s="212"/>
      <c r="B57" s="215"/>
      <c r="C57" s="216"/>
      <c r="D57" s="217"/>
      <c r="E57" s="149" t="s">
        <v>65</v>
      </c>
      <c r="F57" s="147"/>
      <c r="G57" s="147"/>
      <c r="H57" s="147"/>
      <c r="I57" s="147"/>
      <c r="J57" s="147"/>
      <c r="K57" s="34"/>
      <c r="L57" s="37">
        <v>400</v>
      </c>
      <c r="M57" s="38"/>
      <c r="N57" s="39">
        <f t="shared" ref="N57:N58" si="0">IF(K57&gt;0,(L57*0.2)*M57,0)</f>
        <v>0</v>
      </c>
      <c r="O57" s="34"/>
      <c r="P57" s="179">
        <f t="shared" ref="P57:P58" si="1">IF(K57&gt;0,(+L57*0.3)*O57,0)</f>
        <v>0</v>
      </c>
      <c r="Q57" s="179"/>
      <c r="R57" s="40"/>
      <c r="S57" s="39">
        <f t="shared" ref="S57:S58" si="2">IF(K57&gt;0,(+L57*0.5)*R57,0)</f>
        <v>0</v>
      </c>
      <c r="T57" s="35">
        <f t="shared" ref="T57:T59" si="3">ROUND((K57*L57)-N57-P57-S57,0)</f>
        <v>0</v>
      </c>
      <c r="U57" s="73"/>
    </row>
    <row r="58" spans="1:32" ht="16.5" customHeight="1" x14ac:dyDescent="0.35">
      <c r="A58" s="213"/>
      <c r="B58" s="218"/>
      <c r="C58" s="218"/>
      <c r="D58" s="219"/>
      <c r="E58" s="149" t="s">
        <v>66</v>
      </c>
      <c r="F58" s="147"/>
      <c r="G58" s="147"/>
      <c r="H58" s="147"/>
      <c r="I58" s="147"/>
      <c r="J58" s="147"/>
      <c r="K58" s="34"/>
      <c r="L58" s="37">
        <v>107</v>
      </c>
      <c r="M58" s="38"/>
      <c r="N58" s="39">
        <f t="shared" si="0"/>
        <v>0</v>
      </c>
      <c r="O58" s="34"/>
      <c r="P58" s="179">
        <f t="shared" si="1"/>
        <v>0</v>
      </c>
      <c r="Q58" s="179"/>
      <c r="R58" s="40"/>
      <c r="S58" s="39">
        <f t="shared" si="2"/>
        <v>0</v>
      </c>
      <c r="T58" s="35">
        <f t="shared" si="3"/>
        <v>0</v>
      </c>
      <c r="U58" s="73"/>
    </row>
    <row r="59" spans="1:32" ht="16.5" customHeight="1" x14ac:dyDescent="0.35">
      <c r="A59" s="214"/>
      <c r="B59" s="220"/>
      <c r="C59" s="220"/>
      <c r="D59" s="221"/>
      <c r="E59" s="180" t="str">
        <f>IF(Y8=1,"Siste døgn over 6 timer (sats fra forrige døgn)","Siste døgn under 6 timer")</f>
        <v>Siste døgn under 6 timer</v>
      </c>
      <c r="F59" s="181"/>
      <c r="G59" s="181"/>
      <c r="H59" s="181"/>
      <c r="I59" s="181"/>
      <c r="J59" s="181"/>
      <c r="K59" s="82">
        <f>IF(V6&gt;0,IF(OR(Y8&gt;0,Z8&gt;0),1,0),0)</f>
        <v>0</v>
      </c>
      <c r="L59" s="51">
        <f>IF(K59&gt;0,IF(AA8&gt;0,IF(K56&gt;0,L56,IF(K57&gt;0,L57,IF(K58&gt;0,L58,0))),0),0)</f>
        <v>0</v>
      </c>
      <c r="M59" s="38"/>
      <c r="N59" s="39">
        <f>IF(K59&gt;0,(L59*0.2)*M59,0)</f>
        <v>0</v>
      </c>
      <c r="O59" s="34"/>
      <c r="P59" s="179">
        <f>IF(K59&gt;0,(+L59*0.3)*O59,0)</f>
        <v>0</v>
      </c>
      <c r="Q59" s="179"/>
      <c r="R59" s="40"/>
      <c r="S59" s="39">
        <f>IF(K59&gt;0,(+L59*0.5)*R59,0)</f>
        <v>0</v>
      </c>
      <c r="T59" s="35">
        <f t="shared" si="3"/>
        <v>0</v>
      </c>
      <c r="U59" s="73"/>
    </row>
    <row r="60" spans="1:32" ht="16.5" customHeight="1" x14ac:dyDescent="0.35">
      <c r="A60" s="206" t="s">
        <v>68</v>
      </c>
      <c r="B60" s="207"/>
      <c r="C60" s="207"/>
      <c r="D60" s="207"/>
      <c r="E60" s="207"/>
      <c r="F60" s="207"/>
      <c r="G60" s="207"/>
      <c r="H60" s="207"/>
      <c r="I60" s="207"/>
      <c r="J60" s="207"/>
      <c r="K60" s="207"/>
      <c r="L60" s="207"/>
      <c r="M60" s="207"/>
      <c r="N60" s="207"/>
      <c r="O60" s="207"/>
      <c r="P60" s="207"/>
      <c r="Q60" s="207"/>
      <c r="R60" s="207"/>
      <c r="S60" s="207"/>
      <c r="T60" s="208"/>
      <c r="U60" s="58"/>
    </row>
    <row r="61" spans="1:32" ht="16.5" customHeight="1" x14ac:dyDescent="0.35">
      <c r="A61" s="158" t="s">
        <v>69</v>
      </c>
      <c r="B61" s="161"/>
      <c r="C61" s="161"/>
      <c r="D61" s="161"/>
      <c r="E61" s="161"/>
      <c r="F61" s="161"/>
      <c r="G61" s="161"/>
      <c r="H61" s="161"/>
      <c r="I61" s="161"/>
      <c r="J61" s="161"/>
      <c r="K61" s="161"/>
      <c r="L61" s="161"/>
      <c r="M61" s="161"/>
      <c r="N61" s="161"/>
      <c r="O61" s="161"/>
      <c r="P61" s="161"/>
      <c r="Q61" s="161"/>
      <c r="R61" s="161"/>
      <c r="S61" s="161"/>
      <c r="T61" s="162"/>
      <c r="U61" s="58"/>
    </row>
    <row r="62" spans="1:32" ht="9.75" customHeight="1" x14ac:dyDescent="0.35">
      <c r="A62" s="144"/>
      <c r="B62" s="144"/>
      <c r="C62" s="144"/>
      <c r="D62" s="144"/>
      <c r="E62" s="144"/>
      <c r="F62" s="144"/>
      <c r="G62" s="144"/>
      <c r="H62" s="144"/>
      <c r="I62" s="144"/>
      <c r="J62" s="144"/>
      <c r="K62" s="144"/>
      <c r="L62" s="144"/>
      <c r="M62" s="144"/>
      <c r="N62" s="144"/>
      <c r="O62" s="144"/>
      <c r="P62" s="144"/>
      <c r="Q62" s="144"/>
      <c r="R62" s="144"/>
      <c r="S62" s="144"/>
      <c r="T62" s="144"/>
      <c r="U62" s="68"/>
    </row>
    <row r="63" spans="1:32" ht="9.75" customHeight="1" x14ac:dyDescent="0.35">
      <c r="A63" s="144"/>
      <c r="B63" s="144"/>
      <c r="C63" s="144"/>
      <c r="D63" s="144"/>
      <c r="E63" s="144"/>
      <c r="F63" s="144"/>
      <c r="G63" s="144"/>
      <c r="H63" s="144"/>
      <c r="I63" s="144"/>
      <c r="J63" s="144"/>
      <c r="K63" s="144"/>
      <c r="L63" s="144"/>
      <c r="M63" s="144"/>
      <c r="N63" s="144"/>
      <c r="O63" s="144"/>
      <c r="P63" s="144"/>
      <c r="Q63" s="144"/>
      <c r="R63" s="144"/>
      <c r="S63" s="144"/>
      <c r="T63" s="144"/>
      <c r="U63" s="68"/>
    </row>
    <row r="64" spans="1:32" ht="18.25" customHeight="1" x14ac:dyDescent="0.35">
      <c r="A64" s="149" t="s">
        <v>14</v>
      </c>
      <c r="B64" s="147"/>
      <c r="C64" s="147"/>
      <c r="D64" s="147"/>
      <c r="E64" s="147"/>
      <c r="F64" s="147"/>
      <c r="G64" s="147"/>
      <c r="H64" s="147"/>
      <c r="I64" s="147"/>
      <c r="J64" s="147"/>
      <c r="K64" s="147"/>
      <c r="L64" s="147"/>
      <c r="M64" s="147"/>
      <c r="N64" s="147"/>
      <c r="O64" s="147"/>
      <c r="P64" s="147"/>
      <c r="Q64" s="147"/>
      <c r="R64" s="147"/>
      <c r="S64" s="147"/>
      <c r="T64" s="31">
        <f>+T31+SUM(T35:T37)+SUM(T41:T42)+SUM(T56:T59)+SUM(T48:T51)</f>
        <v>0</v>
      </c>
      <c r="U64" s="71"/>
    </row>
    <row r="65" spans="1:32" ht="16" customHeight="1" x14ac:dyDescent="0.35">
      <c r="A65" s="149" t="s">
        <v>4</v>
      </c>
      <c r="B65" s="147"/>
      <c r="C65" s="147"/>
      <c r="D65" s="147"/>
      <c r="E65" s="147"/>
      <c r="F65" s="147"/>
      <c r="G65" s="147"/>
      <c r="H65" s="139"/>
      <c r="I65" s="140"/>
      <c r="J65" s="140"/>
      <c r="K65" s="140"/>
      <c r="L65" s="140"/>
      <c r="M65" s="140"/>
      <c r="N65" s="140"/>
      <c r="O65" s="140"/>
      <c r="P65" s="140"/>
      <c r="Q65" s="140"/>
      <c r="R65" s="140"/>
      <c r="S65" s="140"/>
      <c r="T65" s="32"/>
      <c r="U65" s="70"/>
    </row>
    <row r="66" spans="1:32" ht="19" customHeight="1" x14ac:dyDescent="0.35">
      <c r="A66" s="149" t="s">
        <v>13</v>
      </c>
      <c r="B66" s="147"/>
      <c r="C66" s="147"/>
      <c r="D66" s="147"/>
      <c r="E66" s="147"/>
      <c r="F66" s="147"/>
      <c r="G66" s="147"/>
      <c r="H66" s="139"/>
      <c r="I66" s="140"/>
      <c r="J66" s="140"/>
      <c r="K66" s="140"/>
      <c r="L66" s="140"/>
      <c r="M66" s="140"/>
      <c r="N66" s="140"/>
      <c r="O66" s="140"/>
      <c r="P66" s="140"/>
      <c r="Q66" s="140"/>
      <c r="R66" s="140"/>
      <c r="S66" s="140"/>
      <c r="T66" s="32"/>
      <c r="U66" s="70"/>
    </row>
    <row r="67" spans="1:32" ht="16.5" customHeight="1" x14ac:dyDescent="0.35">
      <c r="A67" s="149" t="s">
        <v>29</v>
      </c>
      <c r="B67" s="147"/>
      <c r="C67" s="147"/>
      <c r="D67" s="147"/>
      <c r="E67" s="147"/>
      <c r="F67" s="147"/>
      <c r="G67" s="147"/>
      <c r="H67" s="147"/>
      <c r="I67" s="147"/>
      <c r="J67" s="147"/>
      <c r="K67" s="147"/>
      <c r="L67" s="147"/>
      <c r="M67" s="147"/>
      <c r="N67" s="147"/>
      <c r="O67" s="147"/>
      <c r="P67" s="147"/>
      <c r="Q67" s="147"/>
      <c r="R67" s="147"/>
      <c r="S67" s="147"/>
      <c r="T67" s="31">
        <f>+T64-SUM(T65:T66)</f>
        <v>0</v>
      </c>
      <c r="U67" s="71"/>
    </row>
    <row r="68" spans="1:32" s="23" customFormat="1" ht="9" customHeight="1" x14ac:dyDescent="0.25">
      <c r="A68" s="107"/>
      <c r="B68" s="102"/>
      <c r="C68" s="102"/>
      <c r="D68" s="102"/>
      <c r="E68" s="102"/>
      <c r="F68" s="102"/>
      <c r="G68" s="102"/>
      <c r="H68" s="102"/>
      <c r="I68" s="102"/>
      <c r="J68" s="102"/>
      <c r="K68" s="102"/>
      <c r="L68" s="102"/>
      <c r="M68" s="102"/>
      <c r="N68" s="102"/>
      <c r="O68" s="102"/>
      <c r="P68" s="102"/>
      <c r="Q68" s="102"/>
      <c r="R68" s="102"/>
      <c r="S68" s="102"/>
      <c r="T68" s="102"/>
      <c r="U68" s="58"/>
      <c r="V68" s="22"/>
      <c r="W68" s="22"/>
      <c r="X68" s="22"/>
      <c r="Y68" s="22"/>
      <c r="Z68" s="22"/>
      <c r="AA68" s="22"/>
      <c r="AB68" s="22"/>
      <c r="AC68" s="56"/>
      <c r="AD68" s="22"/>
      <c r="AE68" s="22"/>
      <c r="AF68" s="22"/>
    </row>
    <row r="69" spans="1:32" s="23" customFormat="1" ht="16.5" customHeight="1" x14ac:dyDescent="0.25">
      <c r="A69" s="145" t="s">
        <v>64</v>
      </c>
      <c r="B69" s="145"/>
      <c r="C69" s="145"/>
      <c r="D69" s="145"/>
      <c r="E69" s="145"/>
      <c r="F69" s="145"/>
      <c r="G69" s="145"/>
      <c r="H69" s="145"/>
      <c r="I69" s="145"/>
      <c r="J69" s="145"/>
      <c r="K69" s="145"/>
      <c r="L69" s="145"/>
      <c r="M69" s="145"/>
      <c r="N69" s="145"/>
      <c r="O69" s="145"/>
      <c r="P69" s="145"/>
      <c r="Q69" s="145"/>
      <c r="R69" s="145"/>
      <c r="S69" s="145"/>
      <c r="T69" s="145"/>
      <c r="U69" s="64"/>
      <c r="V69" s="22"/>
      <c r="W69" s="22"/>
      <c r="X69" s="22"/>
      <c r="Y69" s="22"/>
      <c r="Z69" s="22"/>
      <c r="AA69" s="22"/>
      <c r="AB69" s="22"/>
      <c r="AC69" s="56"/>
      <c r="AD69" s="22"/>
      <c r="AE69" s="22"/>
      <c r="AF69" s="22"/>
    </row>
    <row r="70" spans="1:32" ht="16.5" customHeight="1" x14ac:dyDescent="0.35">
      <c r="A70" s="206" t="s">
        <v>17</v>
      </c>
      <c r="B70" s="207"/>
      <c r="C70" s="207"/>
      <c r="D70" s="208"/>
      <c r="E70" s="206" t="s">
        <v>31</v>
      </c>
      <c r="F70" s="209"/>
      <c r="G70" s="209"/>
      <c r="H70" s="209"/>
      <c r="I70" s="209"/>
      <c r="J70" s="210"/>
      <c r="K70" s="24"/>
      <c r="L70" s="132" t="s">
        <v>9</v>
      </c>
      <c r="M70" s="133"/>
      <c r="N70" s="133"/>
      <c r="O70" s="133"/>
      <c r="P70" s="133"/>
      <c r="Q70" s="133"/>
      <c r="R70" s="133"/>
      <c r="S70" s="133"/>
      <c r="T70" s="131"/>
      <c r="U70" s="58"/>
    </row>
    <row r="71" spans="1:32" ht="29.25" customHeight="1" x14ac:dyDescent="0.35">
      <c r="A71" s="197"/>
      <c r="B71" s="198"/>
      <c r="C71" s="198"/>
      <c r="D71" s="199"/>
      <c r="E71" s="200"/>
      <c r="F71" s="201"/>
      <c r="G71" s="201"/>
      <c r="H71" s="201"/>
      <c r="I71" s="201"/>
      <c r="J71" s="202"/>
      <c r="K71" s="24"/>
      <c r="L71" s="203"/>
      <c r="M71" s="204"/>
      <c r="N71" s="204"/>
      <c r="O71" s="204"/>
      <c r="P71" s="204"/>
      <c r="Q71" s="204"/>
      <c r="R71" s="204"/>
      <c r="S71" s="204"/>
      <c r="T71" s="205"/>
      <c r="U71" s="58"/>
    </row>
    <row r="72" spans="1:32" x14ac:dyDescent="0.35">
      <c r="A72" s="25"/>
      <c r="B72" s="26"/>
      <c r="C72" s="26"/>
      <c r="D72" s="26"/>
      <c r="E72" s="27"/>
      <c r="F72" s="27"/>
      <c r="G72" s="27"/>
      <c r="H72" s="27"/>
      <c r="I72" s="27"/>
      <c r="J72" s="27"/>
      <c r="K72" s="27"/>
      <c r="L72" s="27"/>
      <c r="M72" s="27"/>
      <c r="N72" s="27"/>
      <c r="O72" s="27"/>
      <c r="P72" s="27"/>
      <c r="Q72" s="27"/>
      <c r="R72" s="27"/>
      <c r="S72" s="27"/>
      <c r="T72" s="27"/>
      <c r="U72" s="58"/>
    </row>
    <row r="73" spans="1:32" ht="15" thickBot="1" x14ac:dyDescent="0.4"/>
    <row r="74" spans="1:32" ht="27.75" customHeight="1" thickBot="1" x14ac:dyDescent="0.4">
      <c r="B74" s="78" t="s">
        <v>93</v>
      </c>
      <c r="C74" s="79"/>
      <c r="E74" s="188" t="s">
        <v>92</v>
      </c>
      <c r="F74" s="188"/>
      <c r="G74" s="188"/>
      <c r="H74" s="188"/>
      <c r="I74" s="188"/>
      <c r="J74" s="188"/>
    </row>
    <row r="75" spans="1:32" ht="27.75" customHeight="1" thickBot="1" x14ac:dyDescent="0.4">
      <c r="B75" s="80" t="s">
        <v>94</v>
      </c>
      <c r="C75" s="81">
        <v>56</v>
      </c>
    </row>
  </sheetData>
  <sheetProtection sheet="1" objects="1" scenarios="1"/>
  <mergeCells count="239">
    <mergeCell ref="E74:J74"/>
    <mergeCell ref="E11:J11"/>
    <mergeCell ref="A11:D11"/>
    <mergeCell ref="P55:Q55"/>
    <mergeCell ref="A71:D71"/>
    <mergeCell ref="E71:J71"/>
    <mergeCell ref="L71:T71"/>
    <mergeCell ref="A70:D70"/>
    <mergeCell ref="E70:J70"/>
    <mergeCell ref="L70:T70"/>
    <mergeCell ref="A66:G66"/>
    <mergeCell ref="H66:S66"/>
    <mergeCell ref="A67:S67"/>
    <mergeCell ref="A68:T68"/>
    <mergeCell ref="A69:T69"/>
    <mergeCell ref="A63:T63"/>
    <mergeCell ref="A64:S64"/>
    <mergeCell ref="A65:G65"/>
    <mergeCell ref="H65:S65"/>
    <mergeCell ref="A60:T60"/>
    <mergeCell ref="A61:T61"/>
    <mergeCell ref="A62:T62"/>
    <mergeCell ref="A56:A59"/>
    <mergeCell ref="B56:D59"/>
    <mergeCell ref="E56:J56"/>
    <mergeCell ref="P56:Q56"/>
    <mergeCell ref="E57:J57"/>
    <mergeCell ref="P57:Q57"/>
    <mergeCell ref="E58:J58"/>
    <mergeCell ref="P58:Q58"/>
    <mergeCell ref="E59:J59"/>
    <mergeCell ref="P59:Q59"/>
    <mergeCell ref="A52:T52"/>
    <mergeCell ref="A53:T53"/>
    <mergeCell ref="A54:H55"/>
    <mergeCell ref="I54:J54"/>
    <mergeCell ref="M54:S54"/>
    <mergeCell ref="T54:T55"/>
    <mergeCell ref="I55:J55"/>
    <mergeCell ref="A50:J50"/>
    <mergeCell ref="K50:L50"/>
    <mergeCell ref="M50:N50"/>
    <mergeCell ref="P50:Q50"/>
    <mergeCell ref="R50:S50"/>
    <mergeCell ref="A51:J51"/>
    <mergeCell ref="K51:L51"/>
    <mergeCell ref="M51:N51"/>
    <mergeCell ref="P51:Q51"/>
    <mergeCell ref="R51:S51"/>
    <mergeCell ref="R48:S48"/>
    <mergeCell ref="A49:J49"/>
    <mergeCell ref="K49:L49"/>
    <mergeCell ref="M49:N49"/>
    <mergeCell ref="P49:Q49"/>
    <mergeCell ref="R49:S49"/>
    <mergeCell ref="A47:J47"/>
    <mergeCell ref="K47:L47"/>
    <mergeCell ref="M47:N47"/>
    <mergeCell ref="P47:Q47"/>
    <mergeCell ref="A48:J48"/>
    <mergeCell ref="K48:L48"/>
    <mergeCell ref="M48:N48"/>
    <mergeCell ref="P48:Q48"/>
    <mergeCell ref="A42:J42"/>
    <mergeCell ref="P42:Q42"/>
    <mergeCell ref="A43:T43"/>
    <mergeCell ref="A44:T44"/>
    <mergeCell ref="A45:T45"/>
    <mergeCell ref="A46:J46"/>
    <mergeCell ref="K46:L46"/>
    <mergeCell ref="M46:Q46"/>
    <mergeCell ref="R46:S47"/>
    <mergeCell ref="T46:T47"/>
    <mergeCell ref="A38:T38"/>
    <mergeCell ref="M39:S39"/>
    <mergeCell ref="M40:N40"/>
    <mergeCell ref="O40:Q40"/>
    <mergeCell ref="R40:S40"/>
    <mergeCell ref="A41:J41"/>
    <mergeCell ref="P41:Q41"/>
    <mergeCell ref="A36:C36"/>
    <mergeCell ref="D36:G36"/>
    <mergeCell ref="H36:N36"/>
    <mergeCell ref="O36:Q36"/>
    <mergeCell ref="R36:S36"/>
    <mergeCell ref="A37:C37"/>
    <mergeCell ref="D37:G37"/>
    <mergeCell ref="H37:N37"/>
    <mergeCell ref="O37:Q37"/>
    <mergeCell ref="R37:S37"/>
    <mergeCell ref="A32:T32"/>
    <mergeCell ref="A33:T33"/>
    <mergeCell ref="A34:N34"/>
    <mergeCell ref="O34:Q34"/>
    <mergeCell ref="R34:S34"/>
    <mergeCell ref="A35:N35"/>
    <mergeCell ref="O35:Q35"/>
    <mergeCell ref="R35:S35"/>
    <mergeCell ref="A31:K31"/>
    <mergeCell ref="L31:N31"/>
    <mergeCell ref="O31:Q31"/>
    <mergeCell ref="R31:S31"/>
    <mergeCell ref="R29:S29"/>
    <mergeCell ref="A30:B30"/>
    <mergeCell ref="C30:D30"/>
    <mergeCell ref="E30:G30"/>
    <mergeCell ref="H30:J30"/>
    <mergeCell ref="L30:N30"/>
    <mergeCell ref="O30:Q30"/>
    <mergeCell ref="R30:S30"/>
    <mergeCell ref="A29:B29"/>
    <mergeCell ref="C29:D29"/>
    <mergeCell ref="E29:G29"/>
    <mergeCell ref="H29:J29"/>
    <mergeCell ref="L29:N29"/>
    <mergeCell ref="O29:Q29"/>
    <mergeCell ref="R27:S27"/>
    <mergeCell ref="A28:B28"/>
    <mergeCell ref="C28:D28"/>
    <mergeCell ref="E28:G28"/>
    <mergeCell ref="H28:J28"/>
    <mergeCell ref="L28:N28"/>
    <mergeCell ref="O28:Q28"/>
    <mergeCell ref="R28:S28"/>
    <mergeCell ref="A27:B27"/>
    <mergeCell ref="C27:D27"/>
    <mergeCell ref="E27:G27"/>
    <mergeCell ref="H27:J27"/>
    <mergeCell ref="L27:N27"/>
    <mergeCell ref="O27:Q27"/>
    <mergeCell ref="R25:S25"/>
    <mergeCell ref="A26:B26"/>
    <mergeCell ref="C26:D26"/>
    <mergeCell ref="E26:G26"/>
    <mergeCell ref="H26:J26"/>
    <mergeCell ref="L26:N26"/>
    <mergeCell ref="O26:Q26"/>
    <mergeCell ref="R26:S26"/>
    <mergeCell ref="A25:B25"/>
    <mergeCell ref="C25:D25"/>
    <mergeCell ref="E25:G25"/>
    <mergeCell ref="H25:J25"/>
    <mergeCell ref="L25:N25"/>
    <mergeCell ref="O25:Q25"/>
    <mergeCell ref="R23:S23"/>
    <mergeCell ref="A24:B24"/>
    <mergeCell ref="C24:D24"/>
    <mergeCell ref="E24:G24"/>
    <mergeCell ref="H24:J24"/>
    <mergeCell ref="L24:N24"/>
    <mergeCell ref="O24:Q24"/>
    <mergeCell ref="R24:S24"/>
    <mergeCell ref="A23:B23"/>
    <mergeCell ref="C23:D23"/>
    <mergeCell ref="E23:G23"/>
    <mergeCell ref="H23:J23"/>
    <mergeCell ref="L23:N23"/>
    <mergeCell ref="O23:Q23"/>
    <mergeCell ref="R21:S21"/>
    <mergeCell ref="A22:B22"/>
    <mergeCell ref="C22:D22"/>
    <mergeCell ref="E22:G22"/>
    <mergeCell ref="H22:J22"/>
    <mergeCell ref="L22:N22"/>
    <mergeCell ref="O22:Q22"/>
    <mergeCell ref="R22:S22"/>
    <mergeCell ref="A21:B21"/>
    <mergeCell ref="C21:D21"/>
    <mergeCell ref="E21:G21"/>
    <mergeCell ref="H21:J21"/>
    <mergeCell ref="L21:N21"/>
    <mergeCell ref="O21:Q21"/>
    <mergeCell ref="R19:S19"/>
    <mergeCell ref="A20:B20"/>
    <mergeCell ref="C20:D20"/>
    <mergeCell ref="E20:G20"/>
    <mergeCell ref="H20:J20"/>
    <mergeCell ref="L20:N20"/>
    <mergeCell ref="O20:Q20"/>
    <mergeCell ref="R20:S20"/>
    <mergeCell ref="A19:B19"/>
    <mergeCell ref="C19:D19"/>
    <mergeCell ref="E19:G19"/>
    <mergeCell ref="H19:J19"/>
    <mergeCell ref="L19:N19"/>
    <mergeCell ref="O19:Q19"/>
    <mergeCell ref="R17:S18"/>
    <mergeCell ref="T17:T18"/>
    <mergeCell ref="A18:B18"/>
    <mergeCell ref="C18:D18"/>
    <mergeCell ref="E18:G18"/>
    <mergeCell ref="H18:J18"/>
    <mergeCell ref="L18:N18"/>
    <mergeCell ref="O18:Q18"/>
    <mergeCell ref="A17:B17"/>
    <mergeCell ref="C17:D17"/>
    <mergeCell ref="E17:G17"/>
    <mergeCell ref="H17:J17"/>
    <mergeCell ref="L17:N17"/>
    <mergeCell ref="O17:Q17"/>
    <mergeCell ref="A14:D14"/>
    <mergeCell ref="E14:T14"/>
    <mergeCell ref="A15:T15"/>
    <mergeCell ref="A16:T16"/>
    <mergeCell ref="A8:D8"/>
    <mergeCell ref="E8:J8"/>
    <mergeCell ref="K8:L8"/>
    <mergeCell ref="M8:T8"/>
    <mergeCell ref="A9:D9"/>
    <mergeCell ref="E9:J9"/>
    <mergeCell ref="K9:L9"/>
    <mergeCell ref="A10:D10"/>
    <mergeCell ref="E10:J10"/>
    <mergeCell ref="Q9:R9"/>
    <mergeCell ref="M11:T11"/>
    <mergeCell ref="M10:T10"/>
    <mergeCell ref="S9:T9"/>
    <mergeCell ref="M9:P9"/>
    <mergeCell ref="A12:D13"/>
    <mergeCell ref="E12:F12"/>
    <mergeCell ref="E13:F13"/>
    <mergeCell ref="G12:T12"/>
    <mergeCell ref="G13:T13"/>
    <mergeCell ref="A6:D6"/>
    <mergeCell ref="E6:J6"/>
    <mergeCell ref="K6:L6"/>
    <mergeCell ref="M6:P6"/>
    <mergeCell ref="R6:S6"/>
    <mergeCell ref="A7:T7"/>
    <mergeCell ref="A1:Q1"/>
    <mergeCell ref="S1:T1"/>
    <mergeCell ref="A2:T2"/>
    <mergeCell ref="A3:T3"/>
    <mergeCell ref="A4:T4"/>
    <mergeCell ref="A5:D5"/>
    <mergeCell ref="E5:J5"/>
    <mergeCell ref="K5:L5"/>
    <mergeCell ref="M5:P5"/>
    <mergeCell ref="R5:S5"/>
  </mergeCells>
  <pageMargins left="0.7" right="0.7" top="0.75" bottom="0.75" header="0.3" footer="0.3"/>
  <pageSetup paperSize="9" scale="57"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9DC5B-5F5D-40C8-81C6-C5765D338531}">
  <dimension ref="C1:D3"/>
  <sheetViews>
    <sheetView workbookViewId="0">
      <selection activeCell="D1" sqref="D1"/>
    </sheetView>
  </sheetViews>
  <sheetFormatPr baseColWidth="10" defaultRowHeight="12.5" x14ac:dyDescent="0.25"/>
  <sheetData>
    <row r="1" spans="3:4" x14ac:dyDescent="0.25">
      <c r="C1" s="90" t="s">
        <v>109</v>
      </c>
      <c r="D1" t="s">
        <v>110</v>
      </c>
    </row>
    <row r="3" spans="3:4" x14ac:dyDescent="0.25">
      <c r="C3" s="90" t="s">
        <v>111</v>
      </c>
    </row>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EF827-EF58-4733-8F1C-6F6523D3C2ED}">
  <dimension ref="A3:A20"/>
  <sheetViews>
    <sheetView workbookViewId="0">
      <selection activeCell="C18" sqref="C18"/>
    </sheetView>
  </sheetViews>
  <sheetFormatPr baseColWidth="10" defaultRowHeight="12.5" x14ac:dyDescent="0.25"/>
  <sheetData>
    <row r="3" spans="1:1" ht="15" x14ac:dyDescent="0.25">
      <c r="A3" s="87" t="s">
        <v>97</v>
      </c>
    </row>
    <row r="4" spans="1:1" ht="15.5" x14ac:dyDescent="0.25">
      <c r="A4" s="88" t="s">
        <v>98</v>
      </c>
    </row>
    <row r="5" spans="1:1" x14ac:dyDescent="0.25">
      <c r="A5" s="89" t="s">
        <v>99</v>
      </c>
    </row>
    <row r="6" spans="1:1" ht="15.5" x14ac:dyDescent="0.25">
      <c r="A6" s="88" t="s">
        <v>100</v>
      </c>
    </row>
    <row r="7" spans="1:1" ht="15" x14ac:dyDescent="0.25">
      <c r="A7" s="87"/>
    </row>
    <row r="8" spans="1:1" ht="15" x14ac:dyDescent="0.25">
      <c r="A8" s="87" t="s">
        <v>72</v>
      </c>
    </row>
    <row r="9" spans="1:1" ht="15.5" x14ac:dyDescent="0.25">
      <c r="A9" s="88" t="s">
        <v>101</v>
      </c>
    </row>
    <row r="10" spans="1:1" ht="15.5" x14ac:dyDescent="0.25">
      <c r="A10" s="88" t="s">
        <v>102</v>
      </c>
    </row>
    <row r="11" spans="1:1" ht="15.5" x14ac:dyDescent="0.25">
      <c r="A11" s="88" t="s">
        <v>103</v>
      </c>
    </row>
    <row r="12" spans="1:1" ht="15.5" x14ac:dyDescent="0.25">
      <c r="A12" s="88"/>
    </row>
    <row r="13" spans="1:1" ht="15.5" x14ac:dyDescent="0.25">
      <c r="A13" s="88" t="s">
        <v>104</v>
      </c>
    </row>
    <row r="14" spans="1:1" ht="15.5" x14ac:dyDescent="0.25">
      <c r="A14" s="88"/>
    </row>
    <row r="15" spans="1:1" ht="15" x14ac:dyDescent="0.25">
      <c r="A15" s="87" t="s">
        <v>61</v>
      </c>
    </row>
    <row r="16" spans="1:1" ht="15.5" x14ac:dyDescent="0.25">
      <c r="A16" s="88" t="s">
        <v>105</v>
      </c>
    </row>
    <row r="17" spans="1:1" ht="15.5" x14ac:dyDescent="0.25">
      <c r="A17" s="88" t="s">
        <v>106</v>
      </c>
    </row>
    <row r="18" spans="1:1" ht="15" x14ac:dyDescent="0.25">
      <c r="A18" s="87"/>
    </row>
    <row r="19" spans="1:1" ht="15" x14ac:dyDescent="0.25">
      <c r="A19" s="87" t="s">
        <v>107</v>
      </c>
    </row>
    <row r="20" spans="1:1" ht="15.5" x14ac:dyDescent="0.25">
      <c r="A20" s="88" t="s">
        <v>108</v>
      </c>
    </row>
  </sheetData>
  <sheetProtection sheet="1" objects="1" scenarios="1"/>
  <hyperlinks>
    <hyperlink ref="A5" r:id="rId1" display="mailto:travel@bcdtravel.no" xr:uid="{C9620E9E-47C0-49B5-B3DD-E0A25749C75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2:A28"/>
  <sheetViews>
    <sheetView showGridLines="0" workbookViewId="0"/>
  </sheetViews>
  <sheetFormatPr baseColWidth="10" defaultRowHeight="12.5" x14ac:dyDescent="0.25"/>
  <sheetData>
    <row r="2" spans="1:1" s="2" customFormat="1" ht="14" x14ac:dyDescent="0.3">
      <c r="A2" s="1" t="s">
        <v>47</v>
      </c>
    </row>
    <row r="3" spans="1:1" s="2" customFormat="1" ht="14" x14ac:dyDescent="0.3"/>
    <row r="4" spans="1:1" s="2" customFormat="1" ht="14" x14ac:dyDescent="0.3">
      <c r="A4" s="3"/>
    </row>
    <row r="5" spans="1:1" s="2" customFormat="1" ht="14" x14ac:dyDescent="0.3">
      <c r="A5" s="4"/>
    </row>
    <row r="6" spans="1:1" s="2" customFormat="1" ht="14" x14ac:dyDescent="0.3">
      <c r="A6" s="4"/>
    </row>
    <row r="7" spans="1:1" s="2" customFormat="1" ht="14" x14ac:dyDescent="0.3"/>
    <row r="8" spans="1:1" s="2" customFormat="1" ht="14" x14ac:dyDescent="0.3"/>
    <row r="9" spans="1:1" s="2" customFormat="1" ht="14" x14ac:dyDescent="0.3"/>
    <row r="10" spans="1:1" s="2" customFormat="1" ht="14" x14ac:dyDescent="0.3"/>
    <row r="11" spans="1:1" s="2" customFormat="1" ht="14" x14ac:dyDescent="0.3"/>
    <row r="12" spans="1:1" s="2" customFormat="1" ht="14" x14ac:dyDescent="0.3"/>
    <row r="13" spans="1:1" s="2" customFormat="1" ht="14" x14ac:dyDescent="0.3"/>
    <row r="14" spans="1:1" s="2" customFormat="1" ht="14" x14ac:dyDescent="0.3"/>
    <row r="15" spans="1:1" s="2" customFormat="1" ht="14" x14ac:dyDescent="0.3"/>
    <row r="16" spans="1:1" s="2" customFormat="1" ht="14" x14ac:dyDescent="0.3"/>
    <row r="17" s="2" customFormat="1" ht="14" x14ac:dyDescent="0.3"/>
    <row r="18" s="2" customFormat="1" ht="14" x14ac:dyDescent="0.3"/>
    <row r="19" s="2" customFormat="1" ht="14" x14ac:dyDescent="0.3"/>
    <row r="20" s="2" customFormat="1" ht="14" x14ac:dyDescent="0.3"/>
    <row r="21" s="2" customFormat="1" ht="14" x14ac:dyDescent="0.3"/>
    <row r="22" s="2" customFormat="1" ht="14" x14ac:dyDescent="0.3"/>
    <row r="23" s="2" customFormat="1" ht="14" x14ac:dyDescent="0.3"/>
    <row r="24" s="2" customFormat="1" ht="14" x14ac:dyDescent="0.3"/>
    <row r="25" s="2" customFormat="1" ht="14" x14ac:dyDescent="0.3"/>
    <row r="26" s="2" customFormat="1" ht="14" x14ac:dyDescent="0.3"/>
    <row r="27" s="2" customFormat="1" ht="14" x14ac:dyDescent="0.3"/>
    <row r="28" s="2" customFormat="1" ht="14" x14ac:dyDescent="0.3"/>
  </sheetData>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Referat fra Unio kommune" ma:contentTypeID="0x0101007D932BB77509FC439AC97CA85F171CE500D65DDDC449F06946BE7D99BBF6353BA3" ma:contentTypeVersion="5" ma:contentTypeDescription="" ma:contentTypeScope="" ma:versionID="4194a9e2f35002289521fe80518bf9bb">
  <xsd:schema xmlns:xsd="http://www.w3.org/2001/XMLSchema" xmlns:xs="http://www.w3.org/2001/XMLSchema" xmlns:p="http://schemas.microsoft.com/office/2006/metadata/properties" xmlns:ns2="fe83eb49-5e27-4d3b-b2d0-a45907822e4c" xmlns:ns3="20c84c1b-b1a1-4f7e-a91a-f02d87707a1b" targetNamespace="http://schemas.microsoft.com/office/2006/metadata/properties" ma:root="true" ma:fieldsID="77a38248b1de604f153143c83ac54523" ns2:_="" ns3:_="">
    <xsd:import namespace="fe83eb49-5e27-4d3b-b2d0-a45907822e4c"/>
    <xsd:import namespace="20c84c1b-b1a1-4f7e-a91a-f02d87707a1b"/>
    <xsd:element name="properties">
      <xsd:complexType>
        <xsd:sequence>
          <xsd:element name="documentManagement">
            <xsd:complexType>
              <xsd:all>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3eb49-5e27-4d3b-b2d0-a45907822e4c" elementFormDefault="qualified">
    <xsd:import namespace="http://schemas.microsoft.com/office/2006/documentManagement/types"/>
    <xsd:import namespace="http://schemas.microsoft.com/office/infopath/2007/PartnerControls"/>
    <xsd:element name="_Flow_SignoffStatus" ma:index="8" nillable="true" ma:displayName="Godkjenningsstatus" ma:internalName="Godkjenningsstatus">
      <xsd:simpleType>
        <xsd:restriction base="dms:Text"/>
      </xsd:simpleType>
    </xsd:element>
    <xsd:element name="lcf76f155ced4ddcb4097134ff3c332f" ma:index="9" nillable="true" ma:displayName="Bildemerkelapper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c84c1b-b1a1-4f7e-a91a-f02d87707a1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a5821e57-9338-4708-9c95-cd9f4619fa00}" ma:internalName="TaxCatchAll" ma:showField="CatchAllData" ma:web="20c84c1b-b1a1-4f7e-a91a-f02d87707a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fe83eb49-5e27-4d3b-b2d0-a45907822e4c" xsi:nil="true"/>
    <TaxCatchAll xmlns="20c84c1b-b1a1-4f7e-a91a-f02d87707a1b" xsi:nil="true"/>
    <lcf76f155ced4ddcb4097134ff3c332f xmlns="fe83eb49-5e27-4d3b-b2d0-a45907822e4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7F69C0-9880-4EC7-87B6-66E1EDA2AA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3eb49-5e27-4d3b-b2d0-a45907822e4c"/>
    <ds:schemaRef ds:uri="20c84c1b-b1a1-4f7e-a91a-f02d87707a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AF8B81-7158-4212-A3D8-4988F0683BB8}">
  <ds:schemaRefs>
    <ds:schemaRef ds:uri="http://schemas.microsoft.com/office/2006/documentManagement/types"/>
    <ds:schemaRef ds:uri="http://purl.org/dc/terms/"/>
    <ds:schemaRef ds:uri="http://schemas.openxmlformats.org/package/2006/metadata/core-properties"/>
    <ds:schemaRef ds:uri="068b42d6-c0cf-4987-b737-edd15169af8d"/>
    <ds:schemaRef ds:uri="http://purl.org/dc/dcmitype/"/>
    <ds:schemaRef ds:uri="http://schemas.microsoft.com/office/infopath/2007/PartnerControls"/>
    <ds:schemaRef ds:uri="7aa9658b-38cf-4e39-b2b1-adcfe9d68c66"/>
    <ds:schemaRef ds:uri="http://purl.org/dc/elements/1.1/"/>
    <ds:schemaRef ds:uri="http://schemas.microsoft.com/office/2006/metadata/properties"/>
    <ds:schemaRef ds:uri="http://www.w3.org/XML/1998/namespace"/>
    <ds:schemaRef ds:uri="fe83eb49-5e27-4d3b-b2d0-a45907822e4c"/>
    <ds:schemaRef ds:uri="20c84c1b-b1a1-4f7e-a91a-f02d87707a1b"/>
  </ds:schemaRefs>
</ds:datastoreItem>
</file>

<file path=customXml/itemProps3.xml><?xml version="1.0" encoding="utf-8"?>
<ds:datastoreItem xmlns:ds="http://schemas.openxmlformats.org/officeDocument/2006/customXml" ds:itemID="{08904E9B-A5D5-4A56-A56D-8226F2B258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4</vt:i4>
      </vt:variant>
      <vt:variant>
        <vt:lpstr>Navngitte områder</vt:lpstr>
      </vt:variant>
      <vt:variant>
        <vt:i4>1</vt:i4>
      </vt:variant>
    </vt:vector>
  </HeadingPairs>
  <TitlesOfParts>
    <vt:vector size="5" baseType="lpstr">
      <vt:lpstr>Fra 01.01.2026</vt:lpstr>
      <vt:lpstr>Eksempel på reiseregning</vt:lpstr>
      <vt:lpstr>Hvordan fylle ut reiseregningen</vt:lpstr>
      <vt:lpstr>Info</vt:lpstr>
      <vt:lpstr>'Fra 01.01.2026'!Utskriftsområde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cp:lastModifiedBy>Rolf Kristensen</cp:lastModifiedBy>
  <cp:lastPrinted>2024-11-29T09:46:29Z</cp:lastPrinted>
  <dcterms:created xsi:type="dcterms:W3CDTF">2010-12-10T08:56:00Z</dcterms:created>
  <dcterms:modified xsi:type="dcterms:W3CDTF">2026-01-22T12:31:38Z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0x0101007D932BB77509FC439AC97CA85F171CE500D65DDDC449F06946BE7D99BBF6353BA3</vt:lpwstr>
  </property>
  <property fmtid="{D5CDD505-2E9C-101B-9397-08002B2CF9AE}" pid="3" name="MediaServiceImageTags">
    <vt:lpwstr/>
  </property>
</Properties>
</file>