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dbjorg\Desktop\Sticos RM pdf-er\"/>
    </mc:Choice>
  </mc:AlternateContent>
  <bookViews>
    <workbookView xWindow="0" yWindow="0" windowWidth="28800" windowHeight="12135" tabRatio="886"/>
  </bookViews>
  <sheets>
    <sheet name="Fra 01.01.2021" sheetId="16" r:id="rId1"/>
    <sheet name="Info" sheetId="4" r:id="rId2"/>
  </sheets>
  <definedNames>
    <definedName name="KundeNavn">#REF!</definedName>
    <definedName name="_xlnm.Print_Area" localSheetId="0">'Fra 01.01.2021'!$A$1:$T$69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0" i="16" l="1"/>
  <c r="P50" i="16"/>
  <c r="N50" i="16"/>
  <c r="S49" i="16"/>
  <c r="P49" i="16"/>
  <c r="N49" i="16"/>
  <c r="S48" i="16"/>
  <c r="P48" i="16"/>
  <c r="N48" i="16"/>
  <c r="T37" i="16"/>
  <c r="T31" i="16"/>
  <c r="O31" i="16"/>
  <c r="O36" i="16" s="1"/>
  <c r="T36" i="16" s="1"/>
  <c r="U13" i="16"/>
  <c r="U9" i="16"/>
  <c r="V13" i="16" l="1"/>
  <c r="T48" i="16"/>
  <c r="T49" i="16"/>
  <c r="T50" i="16"/>
  <c r="V14" i="16" l="1"/>
  <c r="V15" i="16" s="1"/>
  <c r="U6" i="16" s="1"/>
  <c r="U15" i="16"/>
  <c r="X15" i="16" s="1"/>
  <c r="I47" i="16" l="1"/>
  <c r="W15" i="16"/>
  <c r="U8" i="16" s="1"/>
  <c r="W8" i="16" l="1"/>
  <c r="X8" i="16"/>
  <c r="K41" i="16" s="1"/>
  <c r="Y8" i="16"/>
  <c r="K42" i="16" s="1"/>
  <c r="P42" i="16" s="1"/>
  <c r="K51" i="16" l="1"/>
  <c r="L51" i="16" s="1"/>
  <c r="Z8" i="16"/>
  <c r="T6" i="16" s="1"/>
  <c r="S41" i="16"/>
  <c r="N41" i="16"/>
  <c r="N42" i="16"/>
  <c r="S42" i="16"/>
  <c r="P41" i="16"/>
  <c r="S51" i="16" l="1"/>
  <c r="T42" i="16"/>
  <c r="E51" i="16"/>
  <c r="T41" i="16"/>
  <c r="N51" i="16" l="1"/>
  <c r="P51" i="16"/>
  <c r="T51" i="16" l="1"/>
  <c r="T60" i="16" s="1"/>
  <c r="T63" i="16" s="1"/>
</calcChain>
</file>

<file path=xl/comments1.xml><?xml version="1.0" encoding="utf-8"?>
<comments xmlns="http://schemas.openxmlformats.org/spreadsheetml/2006/main">
  <authors>
    <author xml:space="preserve"> </author>
  </authors>
  <commentList>
    <comment ref="K5" authorId="0" shapeId="0">
      <text>
        <r>
          <rPr>
            <sz val="9"/>
            <color indexed="81"/>
            <rFont val="Tahoma"/>
            <family val="2"/>
          </rPr>
          <t>Datoformat: 
01.01.18</t>
        </r>
      </text>
    </comment>
    <comment ref="Q5" authorId="0" shapeId="0">
      <text>
        <r>
          <rPr>
            <sz val="9"/>
            <color indexed="81"/>
            <rFont val="Tahoma"/>
            <family val="2"/>
          </rPr>
          <t>Format på klokkeslett:
08:00</t>
        </r>
      </text>
    </comment>
    <comment ref="T5" authorId="0" shapeId="0">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5" authorId="0" shapeId="0">
      <text>
        <r>
          <rPr>
            <b/>
            <sz val="9"/>
            <color indexed="81"/>
            <rFont val="Tahoma"/>
            <family val="2"/>
          </rPr>
          <t xml:space="preserve">Du har krav på det du har avtalt med arbeidsgiver. 
Skattefri sats uansett kjørelengde er kr 3,50 pr km.
</t>
        </r>
      </text>
    </comment>
    <comment ref="H37" authorId="0" shapeId="0">
      <text>
        <r>
          <rPr>
            <b/>
            <sz val="9"/>
            <color indexed="81"/>
            <rFont val="Tahoma"/>
            <family val="2"/>
          </rPr>
          <t>Hvis flere passasjerer legg inn alle navnene. 
Antall km * antall passasjerer legges inn i O31</t>
        </r>
      </text>
    </comment>
    <comment ref="I46" authorId="0" shapeId="0">
      <text>
        <r>
          <rPr>
            <sz val="9"/>
            <color indexed="81"/>
            <rFont val="Tahoma"/>
            <family val="2"/>
          </rPr>
          <t>Antall diettdøgn må manuelt føres ned på riktig linje ifht. type overnatting.</t>
        </r>
      </text>
    </comment>
    <comment ref="M67" authorId="0" shapeId="0">
      <text>
        <r>
          <rPr>
            <sz val="9"/>
            <color indexed="81"/>
            <rFont val="Tahoma"/>
            <family val="2"/>
          </rPr>
          <t>Hvis reiseregningen gjelder dagreise og arbeidstaker er på en reise utenfor normalarbeidssituasjon, skal det avkrysses for merkostnadssituasjon.</t>
        </r>
      </text>
    </comment>
    <comment ref="R67" authorId="0" shapeId="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sharedStrings.xml><?xml version="1.0" encoding="utf-8"?>
<sst xmlns="http://schemas.openxmlformats.org/spreadsheetml/2006/main" count="97" uniqueCount="82">
  <si>
    <t>Kl.:</t>
  </si>
  <si>
    <t>Sum km</t>
  </si>
  <si>
    <t xml:space="preserve">   - Reiseforskudd</t>
  </si>
  <si>
    <t>REISEREGNING</t>
  </si>
  <si>
    <t>Beløp</t>
  </si>
  <si>
    <t>Oppgi navn på passasjer(er):</t>
  </si>
  <si>
    <t>Attestasjon:</t>
  </si>
  <si>
    <t>Sum:</t>
  </si>
  <si>
    <t xml:space="preserve"> Fra sted:</t>
  </si>
  <si>
    <t>Sum hittil i år:</t>
  </si>
  <si>
    <t xml:space="preserve">   - Dekket av arbeidsgiver</t>
  </si>
  <si>
    <t>Sum godtgjørelse / utlegg:</t>
  </si>
  <si>
    <t xml:space="preserve"> Hotell</t>
  </si>
  <si>
    <t xml:space="preserve"> Til  sted:</t>
  </si>
  <si>
    <t>Dato:</t>
  </si>
  <si>
    <t>Lunsj</t>
  </si>
  <si>
    <t>antall km</t>
  </si>
  <si>
    <t>Middag</t>
  </si>
  <si>
    <t xml:space="preserve">   </t>
  </si>
  <si>
    <t xml:space="preserve">  </t>
  </si>
  <si>
    <t xml:space="preserve"> Pensjonat</t>
  </si>
  <si>
    <t>Vedlegg</t>
  </si>
  <si>
    <t>Avreisedato:</t>
  </si>
  <si>
    <t>Samtykke til trekk i lønn</t>
  </si>
  <si>
    <t>Frokost</t>
  </si>
  <si>
    <t>Diett med overnatting</t>
  </si>
  <si>
    <t>Differanse</t>
  </si>
  <si>
    <t>Underskrift arbeidstaker:</t>
  </si>
  <si>
    <t>Måltidstrekk i NOK 1)</t>
  </si>
  <si>
    <t>transportmiddel</t>
  </si>
  <si>
    <t xml:space="preserve"> </t>
  </si>
  <si>
    <t>Antall</t>
  </si>
  <si>
    <t>Hvis bil</t>
  </si>
  <si>
    <t>Sats</t>
  </si>
  <si>
    <t>Adresse:</t>
  </si>
  <si>
    <t>Navn:</t>
  </si>
  <si>
    <t>Bilgodtgjørelse</t>
  </si>
  <si>
    <t>Skyldig</t>
  </si>
  <si>
    <t>Hjemkomstdato:</t>
  </si>
  <si>
    <t xml:space="preserve">     Passasjertillegg</t>
  </si>
  <si>
    <t>Type</t>
  </si>
  <si>
    <t xml:space="preserve"> Privat</t>
  </si>
  <si>
    <t>Noen tips til bruk av skjema i Sticos oppslag</t>
  </si>
  <si>
    <t>Reisens formål/arrangement:</t>
  </si>
  <si>
    <t xml:space="preserve">     1) Måltidstrekk: Frokost 20 %, Lunsj 30 %, Middag 50 %.</t>
  </si>
  <si>
    <t>Type  overnatting 2)</t>
  </si>
  <si>
    <t>Sats 3)</t>
  </si>
  <si>
    <t>Måltidstrekk i NOK 4)</t>
  </si>
  <si>
    <t xml:space="preserve">     Diett 6-12 timer</t>
  </si>
  <si>
    <t xml:space="preserve">     Diett over 12 timer </t>
  </si>
  <si>
    <r>
      <t xml:space="preserve">     Bilgodtgjørelse 0-10000 km (</t>
    </r>
    <r>
      <rPr>
        <sz val="8"/>
        <color indexed="8"/>
        <rFont val="Arial"/>
        <family val="2"/>
      </rPr>
      <t>se merknad)</t>
    </r>
  </si>
  <si>
    <t xml:space="preserve">    4) Måltidstrekk: Frokost 20 %, Lunsj 30 %, Middag 50 %</t>
  </si>
  <si>
    <t xml:space="preserve">    2) Pensjonat gjelder også motell, hybel, brakke, leilighet mv uten kokemuligheter.  Privat gjelder også hybel, brakke eller leilighet med kokemuligheter.</t>
  </si>
  <si>
    <t>Stilling:</t>
  </si>
  <si>
    <t>Til gode overføres til bank - kontonr:</t>
  </si>
  <si>
    <t>Merkostnadsitusajon</t>
  </si>
  <si>
    <t>For riktig skattemessig behandling på dagreise er det viktig å vite om arbeidstaker er i :</t>
  </si>
  <si>
    <t>Normalarbeidssituasjon</t>
  </si>
  <si>
    <t>&lt;6</t>
  </si>
  <si>
    <t>6-12</t>
  </si>
  <si>
    <t>&gt;12</t>
  </si>
  <si>
    <t>Antall diett</t>
  </si>
  <si>
    <t>Full sats</t>
  </si>
  <si>
    <t xml:space="preserve">    3) Forhåndsutfylt med skattefrie satser som gjelder for alle land</t>
  </si>
  <si>
    <t>Virksomhetsopplysninger</t>
  </si>
  <si>
    <t>Opplysninger om arbeidstaker</t>
  </si>
  <si>
    <t xml:space="preserve">  Kl.:</t>
  </si>
  <si>
    <t xml:space="preserve"> Kl.:</t>
  </si>
  <si>
    <t>Signering</t>
  </si>
  <si>
    <t>For reiser i Norge og utlandet basert på skattefrie satser pr. 1.1.21</t>
  </si>
  <si>
    <t>Kontonummer for utbetalng:</t>
  </si>
  <si>
    <t>Forbund:</t>
  </si>
  <si>
    <t>Tariffområde:</t>
  </si>
  <si>
    <t>Fødselsnummer:</t>
  </si>
  <si>
    <t>E-post adresse:</t>
  </si>
  <si>
    <t>Mobilnummer:</t>
  </si>
  <si>
    <t>Postnummer:</t>
  </si>
  <si>
    <t>Poststed:</t>
  </si>
  <si>
    <t>Unio-konferansen 2021 og kongressen 2021</t>
  </si>
  <si>
    <t>Reisebeskrivelse, transportkostnader og andre utgifter på reisen</t>
  </si>
  <si>
    <t>Annet</t>
  </si>
  <si>
    <t>Diett uten overnatting (ulegitimert) - SKAL KUN BENYTTES HVIS DU IKKE OVERNATTET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</si>
</sst>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hh:mm;@"/>
    <numFmt numFmtId="165" formatCode="dd/mm/yy;@"/>
    <numFmt numFmtId="166" formatCode="dd/mm/yyyy;@"/>
    <numFmt numFmtId="167" formatCode="#,##0;\-#,##0;"/>
    <numFmt numFmtId="168" formatCode="#,##0.00;\-#,##0.00;"/>
    <numFmt numFmtId="169" formatCode="#,##0_ ;\-#,##0\ "/>
    <numFmt numFmtId="170" formatCode="0;;"/>
    <numFmt numFmtId="171" formatCode="_ * #,##0_ ;_ * \-#,##0_ ;_ * &quot;-&quot;??_ ;_ @_ "/>
    <numFmt numFmtId="172" formatCode="#,##0;;"/>
    <numFmt numFmtId="173" formatCode="0.000"/>
    <numFmt numFmtId="174" formatCode="000000\-00000"/>
    <numFmt numFmtId="175" formatCode="[&lt;=99999999]##_ ##_ ##_ ##;\(\+##\)_ ##_ ##_ ##_ ##"/>
    <numFmt numFmtId="176" formatCode="0_ ;[Red]\-0\ "/>
  </numFmts>
  <fonts count="36" x14ac:knownFonts="1">
    <font>
      <sz val="10"/>
      <color indexed="8"/>
      <name val="Arial"/>
      <family val="2"/>
    </font>
    <font>
      <sz val="10"/>
      <color indexed="8"/>
      <name val="Arial"/>
      <family val="2"/>
      <charset val="1"/>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8"/>
      <color indexed="8"/>
      <name val="Arial"/>
      <family val="2"/>
    </font>
    <font>
      <b/>
      <sz val="10"/>
      <color indexed="8"/>
      <name val="Arial"/>
      <family val="2"/>
    </font>
    <font>
      <sz val="10"/>
      <color indexed="8"/>
      <name val="Arial"/>
      <family val="2"/>
    </font>
    <font>
      <sz val="10"/>
      <color theme="0"/>
      <name val="Arial"/>
      <family val="2"/>
      <charset val="1"/>
    </font>
    <font>
      <b/>
      <sz val="10"/>
      <name val="Arial"/>
      <family val="2"/>
    </font>
    <font>
      <sz val="10"/>
      <name val="Arial"/>
      <family val="2"/>
    </font>
    <font>
      <i/>
      <sz val="8"/>
      <color indexed="8"/>
      <name val="Arial"/>
      <family val="2"/>
    </font>
    <font>
      <sz val="10"/>
      <color theme="0"/>
      <name val="Arial"/>
      <family val="2"/>
    </font>
    <font>
      <sz val="11"/>
      <color theme="0"/>
      <name val="Arial"/>
      <family val="2"/>
    </font>
    <font>
      <b/>
      <sz val="24"/>
      <color rgb="FF003B5C"/>
      <name val="Arial"/>
      <family val="2"/>
      <charset val="1"/>
    </font>
    <font>
      <b/>
      <sz val="24"/>
      <color rgb="FF003B5C"/>
      <name val="Arial"/>
      <family val="2"/>
    </font>
    <font>
      <b/>
      <sz val="10"/>
      <color rgb="FF003B5C"/>
      <name val="Arial"/>
      <family val="2"/>
      <charset val="1"/>
    </font>
    <font>
      <b/>
      <sz val="10"/>
      <color theme="0"/>
      <name val="Arial"/>
      <family val="2"/>
    </font>
    <font>
      <b/>
      <sz val="10"/>
      <color theme="0"/>
      <name val="Arial"/>
      <family val="2"/>
      <charset val="1"/>
    </font>
    <font>
      <u/>
      <sz val="10"/>
      <color theme="10"/>
      <name val="Arial"/>
      <family val="2"/>
    </font>
    <font>
      <sz val="12"/>
      <color indexed="8"/>
      <name val="Arial"/>
      <family val="2"/>
    </font>
    <font>
      <sz val="12"/>
      <color indexed="8"/>
      <name val="Arial"/>
      <family val="2"/>
      <charset val="1"/>
    </font>
    <font>
      <b/>
      <sz val="16"/>
      <color indexed="8"/>
      <name val="Arial"/>
      <family val="2"/>
    </font>
    <font>
      <sz val="16"/>
      <color indexed="8"/>
      <name val="Arial"/>
      <family val="2"/>
    </font>
    <font>
      <sz val="16"/>
      <name val="Arial"/>
      <family val="2"/>
    </font>
    <font>
      <sz val="18"/>
      <color indexed="8"/>
      <name val="Arial"/>
      <family val="2"/>
    </font>
    <font>
      <sz val="18"/>
      <name val="Arial"/>
      <family val="2"/>
    </font>
    <font>
      <u/>
      <sz val="18"/>
      <color theme="10"/>
      <name val="Arial"/>
      <family val="2"/>
    </font>
    <font>
      <sz val="14"/>
      <color indexed="8"/>
      <name val="Arial"/>
      <family val="2"/>
      <charset val="1"/>
    </font>
    <font>
      <b/>
      <sz val="14"/>
      <color indexed="8"/>
      <name val="Arial"/>
      <family val="2"/>
      <charset val="1"/>
    </font>
    <font>
      <b/>
      <sz val="14"/>
      <color indexed="8"/>
      <name val="Arial"/>
      <family val="2"/>
    </font>
  </fonts>
  <fills count="10">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theme="0"/>
        <bgColor indexed="9"/>
      </patternFill>
    </fill>
    <fill>
      <patternFill patternType="solid">
        <fgColor theme="0"/>
        <bgColor indexed="64"/>
      </patternFill>
    </fill>
    <fill>
      <patternFill patternType="solid">
        <fgColor rgb="FF003B5C"/>
        <bgColor indexed="9"/>
      </patternFill>
    </fill>
    <fill>
      <patternFill patternType="solid">
        <fgColor rgb="FFD9DADA"/>
        <bgColor indexed="9"/>
      </patternFill>
    </fill>
    <fill>
      <patternFill patternType="solid">
        <fgColor rgb="FF003B5C"/>
        <bgColor indexed="64"/>
      </patternFill>
    </fill>
    <fill>
      <patternFill patternType="solid">
        <fgColor rgb="FFD9DADA"/>
        <bgColor indexed="64"/>
      </patternFill>
    </fill>
  </fills>
  <borders count="4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8"/>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s>
  <cellStyleXfs count="3">
    <xf numFmtId="0" fontId="0" fillId="0" borderId="0"/>
    <xf numFmtId="43" fontId="12" fillId="0" borderId="0" applyFont="0" applyFill="0" applyBorder="0" applyAlignment="0" applyProtection="0"/>
    <xf numFmtId="0" fontId="24" fillId="0" borderId="0" applyNumberFormat="0" applyFill="0" applyBorder="0" applyAlignment="0" applyProtection="0"/>
  </cellStyleXfs>
  <cellXfs count="301">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1" fillId="0" borderId="0" xfId="0" applyFont="1" applyProtection="1"/>
    <xf numFmtId="0" fontId="1" fillId="5" borderId="0" xfId="0" applyFont="1" applyFill="1" applyBorder="1" applyProtection="1"/>
    <xf numFmtId="0" fontId="2" fillId="2" borderId="16" xfId="0" applyFont="1" applyFill="1" applyBorder="1" applyAlignment="1" applyProtection="1">
      <alignment horizontal="center" vertical="center"/>
      <protection locked="0"/>
    </xf>
    <xf numFmtId="166" fontId="1" fillId="2" borderId="0" xfId="0" applyNumberFormat="1" applyFont="1" applyFill="1" applyBorder="1" applyAlignment="1" applyProtection="1">
      <alignment horizontal="center" vertical="top"/>
      <protection locked="0"/>
    </xf>
    <xf numFmtId="166" fontId="1" fillId="2" borderId="0" xfId="0" applyNumberFormat="1"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4" borderId="0" xfId="0" applyFont="1" applyFill="1" applyBorder="1" applyAlignment="1" applyProtection="1">
      <alignment vertical="center"/>
    </xf>
    <xf numFmtId="0" fontId="1" fillId="4" borderId="0" xfId="0" applyFont="1" applyFill="1" applyBorder="1" applyAlignment="1" applyProtection="1">
      <alignment vertical="top"/>
    </xf>
    <xf numFmtId="0" fontId="2" fillId="2" borderId="42" xfId="0" applyFont="1" applyFill="1" applyBorder="1" applyAlignment="1" applyProtection="1">
      <alignment vertical="center"/>
      <protection locked="0"/>
    </xf>
    <xf numFmtId="0" fontId="1" fillId="0" borderId="0" xfId="0" applyFont="1" applyAlignment="1" applyProtection="1">
      <alignment vertical="center"/>
    </xf>
    <xf numFmtId="0" fontId="17" fillId="0" borderId="0" xfId="0" applyFont="1" applyProtection="1"/>
    <xf numFmtId="0" fontId="17" fillId="0" borderId="0" xfId="0" quotePrefix="1" applyFont="1" applyProtection="1"/>
    <xf numFmtId="0" fontId="18" fillId="0" borderId="0" xfId="0" applyFont="1" applyAlignment="1" applyProtection="1">
      <alignment horizontal="right"/>
    </xf>
    <xf numFmtId="16" fontId="17" fillId="0" borderId="0" xfId="0" quotePrefix="1" applyNumberFormat="1" applyFont="1" applyAlignment="1" applyProtection="1">
      <alignment horizontal="right"/>
    </xf>
    <xf numFmtId="0" fontId="18" fillId="5" borderId="0" xfId="0" applyFont="1" applyFill="1" applyBorder="1" applyProtection="1"/>
    <xf numFmtId="0" fontId="18" fillId="0" borderId="0" xfId="0" applyFont="1" applyProtection="1"/>
    <xf numFmtId="0" fontId="17" fillId="5" borderId="0" xfId="0" applyFont="1" applyFill="1" applyBorder="1" applyProtection="1"/>
    <xf numFmtId="168" fontId="17" fillId="2" borderId="0" xfId="0" quotePrefix="1" applyNumberFormat="1" applyFont="1" applyFill="1" applyBorder="1" applyAlignment="1" applyProtection="1">
      <alignment horizontal="left" vertical="center"/>
    </xf>
    <xf numFmtId="0" fontId="17" fillId="0" borderId="0" xfId="0" applyFont="1" applyAlignment="1" applyProtection="1">
      <alignment vertical="center"/>
    </xf>
    <xf numFmtId="2" fontId="17" fillId="0" borderId="0" xfId="0" quotePrefix="1" applyNumberFormat="1" applyFont="1" applyProtection="1"/>
    <xf numFmtId="22" fontId="17" fillId="0" borderId="0" xfId="0" quotePrefix="1" applyNumberFormat="1" applyFont="1" applyProtection="1"/>
    <xf numFmtId="43" fontId="17" fillId="0" borderId="0" xfId="1" quotePrefix="1" applyFont="1" applyProtection="1"/>
    <xf numFmtId="1" fontId="17" fillId="0" borderId="0" xfId="0" applyNumberFormat="1" applyFont="1" applyProtection="1"/>
    <xf numFmtId="173" fontId="17" fillId="0" borderId="0" xfId="0" applyNumberFormat="1" applyFont="1" applyProtection="1"/>
    <xf numFmtId="0" fontId="9" fillId="0" borderId="0" xfId="0" applyFont="1" applyFill="1" applyBorder="1" applyAlignment="1" applyProtection="1">
      <alignment horizontal="left" vertical="center" wrapText="1"/>
    </xf>
    <xf numFmtId="0" fontId="0" fillId="7" borderId="2" xfId="0" applyFont="1" applyFill="1" applyBorder="1" applyAlignment="1" applyProtection="1">
      <alignment horizontal="center" vertical="center"/>
    </xf>
    <xf numFmtId="0" fontId="0" fillId="7" borderId="3"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23" fillId="6" borderId="14" xfId="0" applyFont="1" applyFill="1" applyBorder="1" applyAlignment="1" applyProtection="1">
      <alignment horizontal="left" vertical="center"/>
    </xf>
    <xf numFmtId="0" fontId="23" fillId="6" borderId="10" xfId="0" applyFont="1" applyFill="1" applyBorder="1" applyAlignment="1" applyProtection="1">
      <alignment horizontal="left" vertical="center"/>
    </xf>
    <xf numFmtId="0" fontId="23" fillId="6" borderId="0" xfId="0" applyFont="1" applyFill="1" applyBorder="1" applyAlignment="1" applyProtection="1">
      <alignment horizontal="left" vertical="center"/>
    </xf>
    <xf numFmtId="0" fontId="13" fillId="8" borderId="0" xfId="0" applyFont="1" applyFill="1" applyBorder="1" applyProtection="1"/>
    <xf numFmtId="0" fontId="2" fillId="7" borderId="11" xfId="0" applyFont="1" applyFill="1" applyBorder="1" applyAlignment="1" applyProtection="1">
      <alignment horizontal="left" vertical="center"/>
    </xf>
    <xf numFmtId="0" fontId="2" fillId="7" borderId="4" xfId="0" applyFont="1" applyFill="1" applyBorder="1" applyAlignment="1" applyProtection="1">
      <alignment horizontal="left" vertical="center"/>
    </xf>
    <xf numFmtId="0" fontId="2" fillId="7" borderId="30" xfId="0" applyFont="1" applyFill="1" applyBorder="1" applyAlignment="1" applyProtection="1">
      <alignment horizontal="left" vertical="center"/>
    </xf>
    <xf numFmtId="0" fontId="0" fillId="7" borderId="4" xfId="0" applyFont="1" applyFill="1" applyBorder="1" applyAlignment="1" applyProtection="1">
      <alignment horizontal="center" vertical="center"/>
    </xf>
    <xf numFmtId="0" fontId="0" fillId="9" borderId="47" xfId="0" applyFont="1" applyFill="1" applyBorder="1" applyAlignment="1" applyProtection="1">
      <alignment horizontal="center" vertical="center"/>
    </xf>
    <xf numFmtId="0" fontId="0" fillId="7" borderId="18" xfId="0" applyFont="1" applyFill="1" applyBorder="1" applyAlignment="1" applyProtection="1">
      <alignment horizontal="center" vertical="center"/>
    </xf>
    <xf numFmtId="0" fontId="0" fillId="7" borderId="16" xfId="0" applyFont="1" applyFill="1" applyBorder="1" applyAlignment="1" applyProtection="1">
      <alignment horizontal="left" vertical="center"/>
    </xf>
    <xf numFmtId="0" fontId="0" fillId="7" borderId="44" xfId="0" applyFont="1" applyFill="1" applyBorder="1" applyAlignment="1" applyProtection="1">
      <alignment horizontal="center" vertical="center"/>
    </xf>
    <xf numFmtId="0" fontId="15" fillId="7" borderId="1" xfId="0" applyFont="1" applyFill="1" applyBorder="1" applyAlignment="1" applyProtection="1">
      <alignment horizontal="center" vertical="center"/>
    </xf>
    <xf numFmtId="164" fontId="15" fillId="7" borderId="17" xfId="0" applyNumberFormat="1" applyFont="1" applyFill="1" applyBorder="1" applyAlignment="1" applyProtection="1">
      <alignment horizontal="center" vertical="center"/>
    </xf>
    <xf numFmtId="0" fontId="0" fillId="0" borderId="0" xfId="0" applyFont="1" applyProtection="1"/>
    <xf numFmtId="20" fontId="17" fillId="4" borderId="0" xfId="0" applyNumberFormat="1"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28" fillId="2" borderId="5" xfId="0" applyFont="1" applyFill="1" applyBorder="1" applyAlignment="1" applyProtection="1">
      <alignment horizontal="left" vertical="center"/>
      <protection locked="0"/>
    </xf>
    <xf numFmtId="169" fontId="29" fillId="0" borderId="16" xfId="0" applyNumberFormat="1" applyFont="1" applyBorder="1" applyAlignment="1" applyProtection="1">
      <alignment horizontal="center" vertical="center"/>
    </xf>
    <xf numFmtId="164" fontId="33" fillId="2" borderId="1" xfId="0" applyNumberFormat="1" applyFont="1" applyFill="1" applyBorder="1" applyAlignment="1" applyProtection="1">
      <alignment horizontal="center" vertical="center"/>
      <protection locked="0"/>
    </xf>
    <xf numFmtId="4" fontId="33" fillId="2" borderId="1" xfId="0" applyNumberFormat="1" applyFont="1" applyFill="1" applyBorder="1" applyAlignment="1" applyProtection="1">
      <alignment horizontal="right" vertical="center"/>
      <protection locked="0"/>
    </xf>
    <xf numFmtId="168" fontId="34" fillId="2" borderId="2" xfId="0" applyNumberFormat="1" applyFont="1" applyFill="1" applyBorder="1" applyAlignment="1" applyProtection="1">
      <alignment horizontal="right" vertical="center"/>
    </xf>
    <xf numFmtId="168" fontId="33" fillId="2" borderId="3" xfId="0" applyNumberFormat="1" applyFont="1" applyFill="1" applyBorder="1" applyAlignment="1" applyProtection="1">
      <alignment horizontal="right" vertical="center"/>
    </xf>
    <xf numFmtId="168" fontId="33" fillId="2" borderId="2" xfId="0" applyNumberFormat="1" applyFont="1" applyFill="1" applyBorder="1" applyAlignment="1" applyProtection="1">
      <alignment horizontal="right" vertical="center"/>
    </xf>
    <xf numFmtId="170" fontId="33" fillId="5" borderId="16" xfId="0" quotePrefix="1" applyNumberFormat="1" applyFont="1" applyFill="1" applyBorder="1" applyAlignment="1" applyProtection="1">
      <alignment horizontal="center" vertical="center"/>
      <protection locked="0"/>
    </xf>
    <xf numFmtId="3" fontId="33" fillId="2" borderId="5" xfId="0" applyNumberFormat="1" applyFont="1" applyFill="1" applyBorder="1" applyAlignment="1" applyProtection="1">
      <alignment horizontal="right" vertical="center"/>
    </xf>
    <xf numFmtId="3" fontId="33" fillId="2" borderId="16" xfId="0" applyNumberFormat="1" applyFont="1" applyFill="1" applyBorder="1" applyAlignment="1" applyProtection="1">
      <alignment horizontal="center" vertical="center"/>
      <protection locked="0"/>
    </xf>
    <xf numFmtId="172" fontId="33" fillId="2" borderId="16" xfId="0" applyNumberFormat="1" applyFont="1" applyFill="1" applyBorder="1" applyAlignment="1" applyProtection="1">
      <alignment vertical="top"/>
    </xf>
    <xf numFmtId="0" fontId="33" fillId="2" borderId="5" xfId="0" applyFont="1" applyFill="1" applyBorder="1" applyAlignment="1" applyProtection="1">
      <alignment horizontal="center" vertical="center"/>
      <protection locked="0"/>
    </xf>
    <xf numFmtId="172" fontId="33" fillId="2" borderId="3" xfId="0" applyNumberFormat="1" applyFont="1" applyFill="1" applyBorder="1" applyAlignment="1" applyProtection="1">
      <alignment horizontal="right" vertical="center"/>
    </xf>
    <xf numFmtId="168" fontId="33" fillId="2" borderId="3" xfId="0" quotePrefix="1" applyNumberFormat="1" applyFont="1" applyFill="1" applyBorder="1" applyAlignment="1" applyProtection="1">
      <alignment horizontal="right" vertical="center"/>
    </xf>
    <xf numFmtId="3" fontId="33" fillId="2" borderId="10" xfId="0" applyNumberFormat="1" applyFont="1" applyFill="1" applyBorder="1" applyAlignment="1" applyProtection="1">
      <alignment horizontal="right" vertical="center"/>
    </xf>
    <xf numFmtId="3" fontId="33" fillId="2" borderId="6" xfId="0" applyNumberFormat="1" applyFont="1" applyFill="1" applyBorder="1" applyAlignment="1" applyProtection="1">
      <alignment horizontal="center" vertical="center"/>
      <protection locked="0"/>
    </xf>
    <xf numFmtId="0" fontId="33" fillId="2" borderId="2" xfId="0" applyFont="1" applyFill="1" applyBorder="1" applyAlignment="1" applyProtection="1">
      <alignment horizontal="center" vertical="center"/>
      <protection locked="0"/>
    </xf>
    <xf numFmtId="3" fontId="33" fillId="2" borderId="11" xfId="0" applyNumberFormat="1" applyFont="1" applyFill="1" applyBorder="1" applyAlignment="1" applyProtection="1">
      <alignment horizontal="right" vertical="center"/>
    </xf>
    <xf numFmtId="171" fontId="33" fillId="2" borderId="16" xfId="1" applyNumberFormat="1" applyFont="1" applyFill="1" applyBorder="1" applyAlignment="1" applyProtection="1">
      <alignment horizontal="center" vertical="center"/>
      <protection locked="0"/>
    </xf>
    <xf numFmtId="172" fontId="33" fillId="2" borderId="16" xfId="0" applyNumberFormat="1" applyFont="1" applyFill="1" applyBorder="1" applyAlignment="1" applyProtection="1">
      <alignment horizontal="right" vertical="center"/>
    </xf>
    <xf numFmtId="0" fontId="33" fillId="2" borderId="12" xfId="0" applyFont="1" applyFill="1" applyBorder="1" applyAlignment="1" applyProtection="1">
      <alignment horizontal="center" vertical="center"/>
      <protection locked="0"/>
    </xf>
    <xf numFmtId="3" fontId="33" fillId="2" borderId="1" xfId="0" applyNumberFormat="1" applyFont="1" applyFill="1" applyBorder="1" applyAlignment="1" applyProtection="1">
      <alignment horizontal="center" vertical="center"/>
      <protection locked="0"/>
    </xf>
    <xf numFmtId="3" fontId="33" fillId="2" borderId="9" xfId="0" applyNumberFormat="1" applyFont="1" applyFill="1" applyBorder="1" applyAlignment="1" applyProtection="1">
      <alignment horizontal="right" vertical="center"/>
    </xf>
    <xf numFmtId="3" fontId="33" fillId="2" borderId="12" xfId="0" applyNumberFormat="1"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170" fontId="33" fillId="5" borderId="17" xfId="0" quotePrefix="1" applyNumberFormat="1" applyFont="1" applyFill="1" applyBorder="1" applyAlignment="1" applyProtection="1">
      <alignment horizontal="center" vertical="center"/>
      <protection locked="0"/>
    </xf>
    <xf numFmtId="3" fontId="33" fillId="2" borderId="2" xfId="0" applyNumberFormat="1" applyFont="1" applyFill="1" applyBorder="1" applyAlignment="1" applyProtection="1">
      <alignment horizontal="right" vertical="center"/>
    </xf>
    <xf numFmtId="171" fontId="33" fillId="2" borderId="7" xfId="1" applyNumberFormat="1" applyFont="1" applyFill="1" applyBorder="1" applyAlignment="1" applyProtection="1">
      <alignment horizontal="center" vertical="center"/>
      <protection locked="0"/>
    </xf>
    <xf numFmtId="172" fontId="33" fillId="2" borderId="17" xfId="0" applyNumberFormat="1" applyFont="1" applyFill="1" applyBorder="1" applyAlignment="1" applyProtection="1">
      <alignment horizontal="right" vertical="center"/>
    </xf>
    <xf numFmtId="3" fontId="33" fillId="2" borderId="2" xfId="0" applyNumberFormat="1" applyFont="1" applyFill="1" applyBorder="1" applyAlignment="1" applyProtection="1">
      <alignment horizontal="center" vertical="center"/>
      <protection locked="0"/>
    </xf>
    <xf numFmtId="172" fontId="33" fillId="2" borderId="7" xfId="0" applyNumberFormat="1" applyFont="1" applyFill="1" applyBorder="1" applyAlignment="1" applyProtection="1">
      <alignment horizontal="right" vertical="center"/>
    </xf>
    <xf numFmtId="168" fontId="33" fillId="2" borderId="7" xfId="0" applyNumberFormat="1" applyFont="1" applyFill="1" applyBorder="1" applyAlignment="1" applyProtection="1">
      <alignment horizontal="right" vertical="center"/>
    </xf>
    <xf numFmtId="168" fontId="34" fillId="2" borderId="16" xfId="0" applyNumberFormat="1" applyFont="1" applyFill="1" applyBorder="1" applyAlignment="1" applyProtection="1">
      <alignment horizontal="right" vertical="center"/>
    </xf>
    <xf numFmtId="4" fontId="33" fillId="2" borderId="3" xfId="0" applyNumberFormat="1" applyFont="1" applyFill="1" applyBorder="1" applyAlignment="1" applyProtection="1">
      <alignment horizontal="right" vertical="center"/>
      <protection locked="0"/>
    </xf>
    <xf numFmtId="168" fontId="34" fillId="2" borderId="1" xfId="0" applyNumberFormat="1" applyFont="1" applyFill="1" applyBorder="1" applyAlignment="1" applyProtection="1">
      <alignment horizontal="right" vertical="center"/>
    </xf>
    <xf numFmtId="0" fontId="19"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right" vertical="top"/>
    </xf>
    <xf numFmtId="0" fontId="21" fillId="0" borderId="0"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3" borderId="4" xfId="0" applyFont="1" applyFill="1" applyBorder="1" applyAlignment="1" applyProtection="1">
      <alignment horizontal="left" vertical="top"/>
    </xf>
    <xf numFmtId="0" fontId="1" fillId="3" borderId="0" xfId="0" applyFont="1" applyFill="1" applyBorder="1" applyAlignment="1" applyProtection="1">
      <alignment horizontal="left" vertical="top"/>
    </xf>
    <xf numFmtId="0" fontId="14" fillId="7" borderId="13" xfId="0" applyFont="1" applyFill="1" applyBorder="1" applyAlignment="1" applyProtection="1">
      <alignment horizontal="left" vertical="center"/>
    </xf>
    <xf numFmtId="0" fontId="14" fillId="7" borderId="1" xfId="0" applyFont="1" applyFill="1" applyBorder="1" applyAlignment="1" applyProtection="1">
      <alignment horizontal="left" vertical="center"/>
    </xf>
    <xf numFmtId="165" fontId="31" fillId="2" borderId="1" xfId="0" applyNumberFormat="1" applyFont="1" applyFill="1" applyBorder="1" applyAlignment="1" applyProtection="1">
      <alignment horizontal="center" vertical="center"/>
      <protection locked="0"/>
    </xf>
    <xf numFmtId="20" fontId="31" fillId="4" borderId="9" xfId="0" applyNumberFormat="1" applyFont="1" applyFill="1" applyBorder="1" applyAlignment="1" applyProtection="1">
      <alignment horizontal="center" vertical="center"/>
      <protection locked="0"/>
    </xf>
    <xf numFmtId="0" fontId="31" fillId="4" borderId="35" xfId="0" applyFont="1" applyFill="1" applyBorder="1" applyAlignment="1" applyProtection="1">
      <alignment horizontal="center" vertical="center"/>
      <protection locked="0"/>
    </xf>
    <xf numFmtId="0" fontId="11" fillId="7" borderId="2" xfId="0" applyFont="1" applyFill="1" applyBorder="1" applyAlignment="1" applyProtection="1">
      <alignment horizontal="left" vertical="center"/>
    </xf>
    <xf numFmtId="0" fontId="11" fillId="7" borderId="16" xfId="0" applyFont="1" applyFill="1" applyBorder="1" applyAlignment="1" applyProtection="1">
      <alignment horizontal="left" vertical="center"/>
    </xf>
    <xf numFmtId="0" fontId="30" fillId="4" borderId="19" xfId="0" applyFont="1" applyFill="1" applyBorder="1" applyAlignment="1" applyProtection="1">
      <alignment horizontal="left" vertical="center"/>
      <protection locked="0"/>
    </xf>
    <xf numFmtId="0" fontId="30" fillId="4" borderId="20" xfId="0" applyFont="1" applyFill="1" applyBorder="1" applyAlignment="1" applyProtection="1">
      <alignment horizontal="left" vertical="center"/>
      <protection locked="0"/>
    </xf>
    <xf numFmtId="0" fontId="30" fillId="4" borderId="21"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xf>
    <xf numFmtId="0" fontId="30" fillId="4" borderId="38" xfId="0" applyFont="1" applyFill="1" applyBorder="1" applyAlignment="1" applyProtection="1">
      <alignment horizontal="left" vertical="center"/>
      <protection locked="0"/>
    </xf>
    <xf numFmtId="0" fontId="30" fillId="4" borderId="41" xfId="0" applyFont="1" applyFill="1" applyBorder="1" applyAlignment="1" applyProtection="1">
      <alignment horizontal="left" vertical="center"/>
      <protection locked="0"/>
    </xf>
    <xf numFmtId="0" fontId="30" fillId="4" borderId="39" xfId="0" applyFont="1" applyFill="1" applyBorder="1" applyAlignment="1" applyProtection="1">
      <alignment horizontal="left" vertical="center"/>
      <protection locked="0"/>
    </xf>
    <xf numFmtId="0" fontId="22" fillId="6" borderId="16" xfId="0" applyFont="1" applyFill="1" applyBorder="1" applyAlignment="1">
      <alignment horizontal="left" vertical="center" wrapText="1"/>
    </xf>
    <xf numFmtId="0" fontId="22" fillId="6" borderId="16" xfId="0" applyFont="1" applyFill="1" applyBorder="1" applyAlignment="1">
      <alignment horizontal="left" vertical="top"/>
    </xf>
    <xf numFmtId="0" fontId="23" fillId="6" borderId="40" xfId="0" applyFont="1" applyFill="1" applyBorder="1" applyAlignment="1">
      <alignment horizontal="left" vertical="center"/>
    </xf>
    <xf numFmtId="0" fontId="23" fillId="6" borderId="20" xfId="0" applyFont="1" applyFill="1" applyBorder="1" applyAlignment="1">
      <alignment horizontal="left" vertical="center"/>
    </xf>
    <xf numFmtId="0" fontId="30" fillId="2" borderId="19" xfId="0" applyFont="1" applyFill="1" applyBorder="1" applyAlignment="1" applyProtection="1">
      <alignment horizontal="left" vertical="center"/>
      <protection locked="0"/>
    </xf>
    <xf numFmtId="0" fontId="30" fillId="2" borderId="20" xfId="0" applyFont="1" applyFill="1" applyBorder="1" applyAlignment="1" applyProtection="1">
      <alignment horizontal="left" vertical="center"/>
      <protection locked="0"/>
    </xf>
    <xf numFmtId="0" fontId="30" fillId="2" borderId="21" xfId="0" applyFont="1" applyFill="1" applyBorder="1" applyAlignment="1" applyProtection="1">
      <alignment horizontal="left" vertical="center"/>
      <protection locked="0"/>
    </xf>
    <xf numFmtId="0" fontId="30" fillId="2" borderId="42" xfId="0" applyFont="1" applyFill="1" applyBorder="1" applyAlignment="1" applyProtection="1">
      <alignment horizontal="left" vertical="center"/>
      <protection locked="0"/>
    </xf>
    <xf numFmtId="0" fontId="30" fillId="2" borderId="41" xfId="0" applyFont="1" applyFill="1" applyBorder="1" applyAlignment="1" applyProtection="1">
      <alignment horizontal="left" vertical="center"/>
      <protection locked="0"/>
    </xf>
    <xf numFmtId="0" fontId="30" fillId="2" borderId="39" xfId="0" applyFont="1" applyFill="1" applyBorder="1" applyAlignment="1" applyProtection="1">
      <alignment horizontal="left" vertical="center"/>
      <protection locked="0"/>
    </xf>
    <xf numFmtId="0" fontId="30" fillId="2" borderId="46" xfId="0" applyFont="1" applyFill="1" applyBorder="1" applyAlignment="1" applyProtection="1">
      <alignment horizontal="left" vertical="center"/>
      <protection locked="0"/>
    </xf>
    <xf numFmtId="0" fontId="30" fillId="2" borderId="5" xfId="0" applyFont="1" applyFill="1" applyBorder="1" applyAlignment="1" applyProtection="1">
      <alignment horizontal="left" vertical="center"/>
      <protection locked="0"/>
    </xf>
    <xf numFmtId="0" fontId="30" fillId="2" borderId="13" xfId="0" applyFont="1" applyFill="1" applyBorder="1" applyAlignment="1" applyProtection="1">
      <alignment horizontal="left" vertical="center"/>
      <protection locked="0"/>
    </xf>
    <xf numFmtId="0" fontId="0" fillId="7" borderId="14" xfId="0" applyFont="1" applyFill="1" applyBorder="1" applyAlignment="1" applyProtection="1">
      <alignment horizontal="center" vertical="center" wrapText="1"/>
    </xf>
    <xf numFmtId="0" fontId="0" fillId="7" borderId="15" xfId="0" applyFont="1" applyFill="1" applyBorder="1" applyAlignment="1" applyProtection="1">
      <alignment horizontal="center" vertical="center" wrapText="1"/>
    </xf>
    <xf numFmtId="0" fontId="0" fillId="7" borderId="11" xfId="0" applyFont="1" applyFill="1" applyBorder="1" applyAlignment="1" applyProtection="1">
      <alignment horizontal="center" vertical="center" wrapText="1"/>
    </xf>
    <xf numFmtId="0" fontId="0" fillId="7" borderId="12" xfId="0" applyFont="1" applyFill="1" applyBorder="1" applyAlignment="1" applyProtection="1">
      <alignment horizontal="center" vertical="center" wrapText="1"/>
    </xf>
    <xf numFmtId="0" fontId="0" fillId="7" borderId="2" xfId="0" applyFont="1" applyFill="1" applyBorder="1" applyAlignment="1" applyProtection="1">
      <alignment horizontal="center" vertical="center"/>
    </xf>
    <xf numFmtId="0" fontId="0" fillId="7" borderId="3" xfId="0" applyFont="1" applyFill="1" applyBorder="1" applyAlignment="1" applyProtection="1">
      <alignment horizontal="center" vertical="center"/>
    </xf>
    <xf numFmtId="0" fontId="0" fillId="7" borderId="3" xfId="0" applyFont="1" applyFill="1" applyBorder="1" applyAlignment="1" applyProtection="1">
      <alignment horizontal="left" vertical="top"/>
    </xf>
    <xf numFmtId="0" fontId="0" fillId="7"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3" borderId="5" xfId="0" applyFont="1" applyFill="1" applyBorder="1" applyAlignment="1" applyProtection="1">
      <alignment horizontal="left" vertical="top"/>
    </xf>
    <xf numFmtId="0" fontId="23" fillId="6" borderId="1" xfId="0" applyFont="1" applyFill="1" applyBorder="1" applyAlignment="1" applyProtection="1">
      <alignment horizontal="left" vertical="center"/>
    </xf>
    <xf numFmtId="0" fontId="13" fillId="6" borderId="1" xfId="0" applyFont="1" applyFill="1" applyBorder="1" applyAlignment="1" applyProtection="1">
      <alignment horizontal="left" vertical="top"/>
    </xf>
    <xf numFmtId="0" fontId="0" fillId="7" borderId="2" xfId="0" applyFont="1" applyFill="1" applyBorder="1" applyAlignment="1" applyProtection="1">
      <alignment horizontal="left" vertical="top"/>
    </xf>
    <xf numFmtId="0" fontId="0" fillId="7" borderId="2" xfId="0" applyFont="1" applyFill="1" applyBorder="1" applyAlignment="1" applyProtection="1">
      <alignment horizontal="left" vertical="center"/>
    </xf>
    <xf numFmtId="3" fontId="33" fillId="2" borderId="9" xfId="0" applyNumberFormat="1" applyFont="1" applyFill="1" applyBorder="1" applyAlignment="1" applyProtection="1">
      <alignment horizontal="left" vertical="top"/>
      <protection locked="0"/>
    </xf>
    <xf numFmtId="3" fontId="33" fillId="2" borderId="13" xfId="0" applyNumberFormat="1" applyFont="1" applyFill="1" applyBorder="1" applyAlignment="1" applyProtection="1">
      <alignment horizontal="left" vertical="top"/>
      <protection locked="0"/>
    </xf>
    <xf numFmtId="165" fontId="33" fillId="2" borderId="1" xfId="0" applyNumberFormat="1" applyFont="1" applyFill="1" applyBorder="1" applyAlignment="1" applyProtection="1">
      <alignment horizontal="center" vertical="center"/>
      <protection locked="0"/>
    </xf>
    <xf numFmtId="165" fontId="33" fillId="2" borderId="1" xfId="0" applyNumberFormat="1" applyFont="1" applyFill="1" applyBorder="1" applyAlignment="1" applyProtection="1">
      <alignment horizontal="left" vertical="top"/>
      <protection locked="0"/>
    </xf>
    <xf numFmtId="164" fontId="33" fillId="2" borderId="1" xfId="0" applyNumberFormat="1" applyFont="1" applyFill="1" applyBorder="1" applyAlignment="1" applyProtection="1">
      <alignment horizontal="center" vertical="center"/>
      <protection locked="0"/>
    </xf>
    <xf numFmtId="164" fontId="33" fillId="2" borderId="1" xfId="0" applyNumberFormat="1" applyFont="1" applyFill="1" applyBorder="1" applyAlignment="1" applyProtection="1">
      <alignment horizontal="left" vertical="top"/>
      <protection locked="0"/>
    </xf>
    <xf numFmtId="0" fontId="33" fillId="2" borderId="1" xfId="0" applyFont="1" applyFill="1" applyBorder="1" applyAlignment="1" applyProtection="1">
      <alignment horizontal="left" vertical="center"/>
      <protection locked="0"/>
    </xf>
    <xf numFmtId="0" fontId="33" fillId="2" borderId="1" xfId="0" applyFont="1" applyFill="1" applyBorder="1" applyAlignment="1" applyProtection="1">
      <alignment horizontal="left" vertical="top"/>
      <protection locked="0"/>
    </xf>
    <xf numFmtId="3" fontId="33" fillId="2" borderId="1" xfId="0" applyNumberFormat="1" applyFont="1" applyFill="1" applyBorder="1" applyAlignment="1" applyProtection="1">
      <alignment horizontal="right" vertical="center"/>
      <protection locked="0"/>
    </xf>
    <xf numFmtId="3" fontId="33" fillId="2" borderId="1" xfId="0" applyNumberFormat="1" applyFont="1" applyFill="1" applyBorder="1" applyAlignment="1" applyProtection="1">
      <alignment horizontal="left" vertical="top"/>
      <protection locked="0"/>
    </xf>
    <xf numFmtId="165" fontId="33" fillId="2" borderId="9" xfId="0" applyNumberFormat="1" applyFont="1" applyFill="1" applyBorder="1" applyAlignment="1" applyProtection="1">
      <alignment horizontal="center" vertical="center"/>
      <protection locked="0"/>
    </xf>
    <xf numFmtId="165" fontId="33" fillId="2" borderId="13" xfId="0" applyNumberFormat="1" applyFont="1" applyFill="1" applyBorder="1" applyAlignment="1" applyProtection="1">
      <alignment horizontal="center" vertical="center"/>
      <protection locked="0"/>
    </xf>
    <xf numFmtId="164" fontId="33" fillId="2" borderId="9" xfId="0" applyNumberFormat="1" applyFont="1" applyFill="1" applyBorder="1" applyAlignment="1" applyProtection="1">
      <alignment horizontal="center" vertical="center"/>
      <protection locked="0"/>
    </xf>
    <xf numFmtId="164" fontId="33" fillId="2" borderId="13" xfId="0" applyNumberFormat="1" applyFont="1" applyFill="1" applyBorder="1" applyAlignment="1" applyProtection="1">
      <alignment horizontal="center" vertical="center"/>
      <protection locked="0"/>
    </xf>
    <xf numFmtId="0" fontId="33" fillId="2" borderId="9" xfId="0" applyFont="1" applyFill="1" applyBorder="1" applyAlignment="1" applyProtection="1">
      <alignment horizontal="left" vertical="center"/>
      <protection locked="0"/>
    </xf>
    <xf numFmtId="0" fontId="33" fillId="2" borderId="5" xfId="0" applyFont="1" applyFill="1" applyBorder="1" applyAlignment="1" applyProtection="1">
      <alignment horizontal="left" vertical="center"/>
      <protection locked="0"/>
    </xf>
    <xf numFmtId="0" fontId="33" fillId="2" borderId="13" xfId="0" applyFont="1" applyFill="1" applyBorder="1" applyAlignment="1" applyProtection="1">
      <alignment horizontal="left" vertical="center"/>
      <protection locked="0"/>
    </xf>
    <xf numFmtId="3" fontId="33" fillId="2" borderId="9" xfId="0" applyNumberFormat="1" applyFont="1" applyFill="1" applyBorder="1" applyAlignment="1" applyProtection="1">
      <alignment horizontal="right" vertical="center"/>
      <protection locked="0"/>
    </xf>
    <xf numFmtId="3" fontId="33" fillId="2" borderId="5" xfId="0" applyNumberFormat="1" applyFont="1" applyFill="1" applyBorder="1" applyAlignment="1" applyProtection="1">
      <alignment horizontal="right" vertical="center"/>
      <protection locked="0"/>
    </xf>
    <xf numFmtId="3" fontId="33" fillId="2" borderId="13" xfId="0" applyNumberFormat="1" applyFont="1" applyFill="1" applyBorder="1" applyAlignment="1" applyProtection="1">
      <alignment horizontal="right" vertical="center"/>
      <protection locked="0"/>
    </xf>
    <xf numFmtId="0" fontId="1" fillId="4" borderId="20" xfId="0" applyFont="1" applyFill="1" applyBorder="1" applyAlignment="1" applyProtection="1">
      <alignment horizontal="center" vertical="center"/>
    </xf>
    <xf numFmtId="0" fontId="2" fillId="7" borderId="16" xfId="0" applyFont="1" applyFill="1" applyBorder="1" applyAlignment="1" applyProtection="1">
      <alignment horizontal="left" vertical="center"/>
    </xf>
    <xf numFmtId="0" fontId="1" fillId="7" borderId="16" xfId="0" applyFont="1" applyFill="1" applyBorder="1" applyAlignment="1" applyProtection="1">
      <alignment horizontal="left" vertical="top"/>
    </xf>
    <xf numFmtId="0" fontId="0" fillId="7" borderId="16" xfId="0" applyFont="1" applyFill="1" applyBorder="1" applyAlignment="1" applyProtection="1">
      <alignment horizontal="center" vertical="center"/>
    </xf>
    <xf numFmtId="0" fontId="0" fillId="7" borderId="16" xfId="0" applyFont="1" applyFill="1" applyBorder="1" applyAlignment="1" applyProtection="1">
      <alignment horizontal="left" vertical="top"/>
    </xf>
    <xf numFmtId="0" fontId="0" fillId="7" borderId="19" xfId="0" applyFont="1" applyFill="1" applyBorder="1" applyAlignment="1" applyProtection="1">
      <alignment horizontal="center" vertical="center"/>
    </xf>
    <xf numFmtId="0" fontId="0" fillId="7" borderId="21" xfId="0" applyFont="1" applyFill="1" applyBorder="1" applyAlignment="1" applyProtection="1">
      <alignment horizontal="center" vertical="center"/>
    </xf>
    <xf numFmtId="0" fontId="1" fillId="7" borderId="3" xfId="0" applyFont="1" applyFill="1" applyBorder="1" applyAlignment="1" applyProtection="1">
      <alignment horizontal="left" vertical="center"/>
    </xf>
    <xf numFmtId="0" fontId="1" fillId="7" borderId="3" xfId="0" applyFont="1" applyFill="1" applyBorder="1" applyAlignment="1" applyProtection="1">
      <alignment horizontal="left" vertical="top"/>
    </xf>
    <xf numFmtId="3" fontId="33" fillId="2" borderId="3" xfId="0" applyNumberFormat="1" applyFont="1" applyFill="1" applyBorder="1" applyAlignment="1" applyProtection="1">
      <alignment horizontal="right" vertical="center"/>
      <protection locked="0"/>
    </xf>
    <xf numFmtId="0" fontId="33" fillId="2" borderId="3" xfId="0" applyFont="1" applyFill="1" applyBorder="1" applyAlignment="1" applyProtection="1">
      <alignment horizontal="left" vertical="top"/>
      <protection locked="0"/>
    </xf>
    <xf numFmtId="43" fontId="33" fillId="2" borderId="38" xfId="1" applyFont="1" applyFill="1" applyBorder="1" applyAlignment="1" applyProtection="1">
      <alignment horizontal="left" vertical="top"/>
    </xf>
    <xf numFmtId="43" fontId="33" fillId="2" borderId="39" xfId="1" applyFont="1" applyFill="1" applyBorder="1" applyAlignment="1" applyProtection="1">
      <alignment horizontal="left" vertical="top"/>
    </xf>
    <xf numFmtId="0" fontId="33" fillId="7" borderId="2" xfId="0" applyFont="1" applyFill="1" applyBorder="1" applyAlignment="1" applyProtection="1">
      <alignment horizontal="left" vertical="center"/>
    </xf>
    <xf numFmtId="0" fontId="33" fillId="7" borderId="2" xfId="0" applyFont="1" applyFill="1" applyBorder="1" applyAlignment="1" applyProtection="1">
      <alignment horizontal="left" vertical="top"/>
    </xf>
    <xf numFmtId="0" fontId="33" fillId="7" borderId="10" xfId="0" applyFont="1" applyFill="1" applyBorder="1" applyAlignment="1" applyProtection="1">
      <alignment horizontal="left" vertical="center"/>
    </xf>
    <xf numFmtId="0" fontId="33" fillId="7" borderId="10" xfId="0" applyFont="1" applyFill="1" applyBorder="1" applyAlignment="1" applyProtection="1">
      <alignment horizontal="left" vertical="top"/>
    </xf>
    <xf numFmtId="167" fontId="34" fillId="2" borderId="2" xfId="0" applyNumberFormat="1" applyFont="1" applyFill="1" applyBorder="1" applyAlignment="1" applyProtection="1">
      <alignment horizontal="right" vertical="center"/>
    </xf>
    <xf numFmtId="167" fontId="33" fillId="2" borderId="2" xfId="0" applyNumberFormat="1" applyFont="1" applyFill="1" applyBorder="1" applyAlignment="1" applyProtection="1">
      <alignment horizontal="left" vertical="top"/>
    </xf>
    <xf numFmtId="0" fontId="33" fillId="7" borderId="36" xfId="0" applyFont="1" applyFill="1" applyBorder="1" applyAlignment="1" applyProtection="1">
      <alignment horizontal="left" vertical="center"/>
    </xf>
    <xf numFmtId="0" fontId="33" fillId="7" borderId="37" xfId="0" applyFont="1" applyFill="1" applyBorder="1" applyAlignment="1" applyProtection="1">
      <alignment horizontal="left" vertical="center"/>
    </xf>
    <xf numFmtId="0" fontId="0" fillId="7" borderId="16" xfId="0" applyFont="1" applyFill="1" applyBorder="1" applyAlignment="1" applyProtection="1">
      <alignment horizontal="left" vertical="center"/>
    </xf>
    <xf numFmtId="3" fontId="1" fillId="2" borderId="16" xfId="0" applyNumberFormat="1" applyFont="1" applyFill="1" applyBorder="1" applyAlignment="1" applyProtection="1">
      <alignment horizontal="right" vertical="center"/>
      <protection locked="0"/>
    </xf>
    <xf numFmtId="0" fontId="1" fillId="2" borderId="16" xfId="0" applyFont="1" applyFill="1" applyBorder="1" applyAlignment="1" applyProtection="1">
      <alignment horizontal="left" vertical="top"/>
      <protection locked="0"/>
    </xf>
    <xf numFmtId="0" fontId="1" fillId="7" borderId="19" xfId="0" applyFont="1" applyFill="1" applyBorder="1" applyAlignment="1" applyProtection="1">
      <alignment horizontal="left" vertical="top"/>
    </xf>
    <xf numFmtId="0" fontId="1" fillId="7" borderId="20" xfId="0" applyFont="1" applyFill="1" applyBorder="1" applyAlignment="1" applyProtection="1">
      <alignment horizontal="left" vertical="top"/>
    </xf>
    <xf numFmtId="0" fontId="1" fillId="7" borderId="21" xfId="0" applyFont="1" applyFill="1" applyBorder="1" applyAlignment="1" applyProtection="1">
      <alignment horizontal="left" vertical="top"/>
    </xf>
    <xf numFmtId="0" fontId="1" fillId="7" borderId="14" xfId="0" applyFont="1" applyFill="1" applyBorder="1" applyAlignment="1" applyProtection="1">
      <alignment horizontal="left" vertical="center"/>
    </xf>
    <xf numFmtId="0" fontId="1" fillId="7" borderId="14" xfId="0" applyFont="1" applyFill="1" applyBorder="1" applyAlignment="1" applyProtection="1">
      <alignment horizontal="left" vertical="top"/>
    </xf>
    <xf numFmtId="0" fontId="1" fillId="7" borderId="10" xfId="0" applyFont="1" applyFill="1" applyBorder="1" applyAlignment="1" applyProtection="1">
      <alignment horizontal="right" vertical="center"/>
    </xf>
    <xf numFmtId="0" fontId="1" fillId="7" borderId="10" xfId="0" applyFont="1" applyFill="1" applyBorder="1" applyAlignment="1" applyProtection="1">
      <alignment horizontal="left" vertical="top"/>
    </xf>
    <xf numFmtId="0" fontId="33" fillId="2" borderId="2" xfId="0" applyFont="1" applyFill="1" applyBorder="1" applyAlignment="1" applyProtection="1">
      <alignment horizontal="left" vertical="center"/>
      <protection locked="0"/>
    </xf>
    <xf numFmtId="0" fontId="33" fillId="2" borderId="2" xfId="0" applyFont="1" applyFill="1" applyBorder="1" applyAlignment="1" applyProtection="1">
      <alignment horizontal="left" vertical="top"/>
      <protection locked="0"/>
    </xf>
    <xf numFmtId="3" fontId="33" fillId="2" borderId="2" xfId="0" applyNumberFormat="1" applyFont="1" applyFill="1" applyBorder="1" applyAlignment="1" applyProtection="1">
      <alignment horizontal="right" vertical="center"/>
      <protection locked="0"/>
    </xf>
    <xf numFmtId="43" fontId="33" fillId="2" borderId="36" xfId="1" applyFont="1" applyFill="1" applyBorder="1" applyAlignment="1" applyProtection="1">
      <alignment horizontal="left" vertical="center"/>
    </xf>
    <xf numFmtId="43" fontId="33" fillId="2" borderId="37" xfId="1" applyFont="1" applyFill="1" applyBorder="1" applyAlignment="1" applyProtection="1">
      <alignment horizontal="left" vertical="center"/>
    </xf>
    <xf numFmtId="0" fontId="1" fillId="7" borderId="9" xfId="0" applyFont="1" applyFill="1" applyBorder="1" applyAlignment="1" applyProtection="1">
      <alignment horizontal="left" vertical="center"/>
    </xf>
    <xf numFmtId="0" fontId="1" fillId="7" borderId="5" xfId="0" applyFont="1" applyFill="1" applyBorder="1" applyAlignment="1" applyProtection="1">
      <alignment horizontal="left" vertical="center"/>
    </xf>
    <xf numFmtId="172" fontId="33" fillId="2" borderId="19" xfId="1" applyNumberFormat="1" applyFont="1" applyFill="1" applyBorder="1" applyAlignment="1" applyProtection="1">
      <alignment horizontal="right" vertical="top"/>
    </xf>
    <xf numFmtId="172" fontId="33" fillId="2" borderId="21" xfId="1" applyNumberFormat="1" applyFont="1" applyFill="1" applyBorder="1" applyAlignment="1" applyProtection="1">
      <alignment horizontal="right" vertical="top"/>
    </xf>
    <xf numFmtId="0" fontId="1" fillId="7" borderId="10" xfId="0" applyFont="1" applyFill="1" applyBorder="1" applyAlignment="1" applyProtection="1">
      <alignment horizontal="left" vertical="center"/>
    </xf>
    <xf numFmtId="0" fontId="1" fillId="7" borderId="16" xfId="0" applyFont="1" applyFill="1" applyBorder="1" applyAlignment="1" applyProtection="1">
      <alignment horizontal="left" vertical="center"/>
    </xf>
    <xf numFmtId="0" fontId="1" fillId="4" borderId="31" xfId="0" applyFont="1" applyFill="1" applyBorder="1" applyAlignment="1" applyProtection="1">
      <alignment horizontal="center" vertical="center"/>
    </xf>
    <xf numFmtId="0" fontId="23" fillId="6" borderId="0" xfId="0" applyFont="1" applyFill="1" applyBorder="1" applyAlignment="1" applyProtection="1">
      <alignment horizontal="center" vertical="center"/>
    </xf>
    <xf numFmtId="0" fontId="0" fillId="7" borderId="8" xfId="0" applyFont="1" applyFill="1" applyBorder="1" applyAlignment="1" applyProtection="1">
      <alignment horizontal="center" vertical="top"/>
    </xf>
    <xf numFmtId="0" fontId="0" fillId="7" borderId="6" xfId="0" applyFont="1" applyFill="1" applyBorder="1" applyAlignment="1" applyProtection="1">
      <alignment horizontal="center" vertical="top"/>
    </xf>
    <xf numFmtId="0" fontId="0" fillId="7" borderId="32" xfId="0" applyFont="1" applyFill="1" applyBorder="1" applyAlignment="1" applyProtection="1">
      <alignment horizontal="center" vertical="center"/>
    </xf>
    <xf numFmtId="0" fontId="0" fillId="7" borderId="23" xfId="0" applyFont="1" applyFill="1" applyBorder="1" applyAlignment="1" applyProtection="1">
      <alignment horizontal="center" vertical="center"/>
    </xf>
    <xf numFmtId="0" fontId="0" fillId="7" borderId="48" xfId="0" applyFont="1" applyFill="1" applyBorder="1" applyAlignment="1" applyProtection="1">
      <alignment horizontal="center" vertical="center"/>
    </xf>
    <xf numFmtId="0" fontId="0" fillId="7" borderId="11" xfId="0" applyFont="1" applyFill="1" applyBorder="1" applyAlignment="1" applyProtection="1">
      <alignment horizontal="center" vertical="center"/>
    </xf>
    <xf numFmtId="0" fontId="0" fillId="7" borderId="4" xfId="0" applyFont="1" applyFill="1" applyBorder="1" applyAlignment="1" applyProtection="1">
      <alignment horizontal="center" vertical="center"/>
    </xf>
    <xf numFmtId="0" fontId="2" fillId="7" borderId="33" xfId="0" applyFont="1" applyFill="1" applyBorder="1" applyAlignment="1" applyProtection="1">
      <alignment horizontal="left" vertical="center"/>
    </xf>
    <xf numFmtId="0" fontId="2" fillId="7" borderId="31" xfId="0" applyFont="1" applyFill="1" applyBorder="1" applyAlignment="1" applyProtection="1">
      <alignment horizontal="left" vertical="center"/>
    </xf>
    <xf numFmtId="0" fontId="2" fillId="7" borderId="34" xfId="0" applyFont="1" applyFill="1" applyBorder="1" applyAlignment="1" applyProtection="1">
      <alignment horizontal="left" vertical="center"/>
    </xf>
    <xf numFmtId="0" fontId="2" fillId="7" borderId="22" xfId="0" applyFont="1" applyFill="1" applyBorder="1" applyAlignment="1" applyProtection="1">
      <alignment horizontal="left" vertical="center"/>
    </xf>
    <xf numFmtId="0" fontId="2" fillId="7" borderId="23" xfId="0" applyFont="1" applyFill="1" applyBorder="1" applyAlignment="1" applyProtection="1">
      <alignment horizontal="left" vertical="center"/>
    </xf>
    <xf numFmtId="0" fontId="2" fillId="7" borderId="24" xfId="0" applyFont="1" applyFill="1" applyBorder="1" applyAlignment="1" applyProtection="1">
      <alignment horizontal="left" vertical="center"/>
    </xf>
    <xf numFmtId="0" fontId="35" fillId="4" borderId="19" xfId="0" applyFont="1" applyFill="1" applyBorder="1" applyAlignment="1" applyProtection="1">
      <alignment horizontal="center" vertical="top"/>
    </xf>
    <xf numFmtId="0" fontId="35" fillId="4" borderId="21" xfId="0" applyFont="1" applyFill="1" applyBorder="1" applyAlignment="1" applyProtection="1">
      <alignment horizontal="center" vertical="top"/>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0" fontId="22" fillId="6" borderId="21" xfId="0" applyFont="1" applyFill="1" applyBorder="1" applyAlignment="1">
      <alignment horizontal="left" vertical="center"/>
    </xf>
    <xf numFmtId="0" fontId="1" fillId="7" borderId="11" xfId="0" applyFont="1" applyFill="1" applyBorder="1" applyAlignment="1" applyProtection="1">
      <alignment horizontal="left" vertical="center"/>
    </xf>
    <xf numFmtId="0" fontId="1" fillId="7" borderId="9" xfId="0" applyFont="1" applyFill="1" applyBorder="1" applyAlignment="1" applyProtection="1">
      <alignment horizontal="left" vertical="top"/>
    </xf>
    <xf numFmtId="0" fontId="0" fillId="7" borderId="0" xfId="0" applyFont="1" applyFill="1" applyBorder="1" applyAlignment="1" applyProtection="1">
      <alignment horizontal="left" vertical="center"/>
    </xf>
    <xf numFmtId="0" fontId="0" fillId="7" borderId="0" xfId="0" applyFont="1" applyFill="1" applyBorder="1" applyAlignment="1" applyProtection="1">
      <alignment horizontal="left" vertical="top"/>
    </xf>
    <xf numFmtId="0" fontId="0" fillId="7" borderId="10" xfId="0" applyFont="1" applyFill="1" applyBorder="1" applyAlignment="1" applyProtection="1">
      <alignment horizontal="left" vertical="top"/>
    </xf>
    <xf numFmtId="172" fontId="33" fillId="2" borderId="19" xfId="1" applyNumberFormat="1" applyFont="1" applyFill="1" applyBorder="1" applyAlignment="1" applyProtection="1">
      <alignment horizontal="right" vertical="center"/>
    </xf>
    <xf numFmtId="172" fontId="33" fillId="2" borderId="21" xfId="1" applyNumberFormat="1" applyFont="1" applyFill="1" applyBorder="1" applyAlignment="1" applyProtection="1">
      <alignment horizontal="right" vertical="center"/>
    </xf>
    <xf numFmtId="0" fontId="1" fillId="7" borderId="1" xfId="0" applyFont="1" applyFill="1" applyBorder="1" applyAlignment="1" applyProtection="1">
      <alignment horizontal="left" vertical="center"/>
    </xf>
    <xf numFmtId="0" fontId="1" fillId="7" borderId="1" xfId="0" applyFont="1" applyFill="1" applyBorder="1" applyAlignment="1" applyProtection="1">
      <alignment horizontal="left" vertical="top"/>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horizontal="left" vertical="top"/>
    </xf>
    <xf numFmtId="172" fontId="33" fillId="2" borderId="33" xfId="1" applyNumberFormat="1" applyFont="1" applyFill="1" applyBorder="1" applyAlignment="1" applyProtection="1">
      <alignment horizontal="right" vertical="center"/>
    </xf>
    <xf numFmtId="172" fontId="33" fillId="2" borderId="34" xfId="1" applyNumberFormat="1" applyFont="1" applyFill="1" applyBorder="1" applyAlignment="1" applyProtection="1">
      <alignment horizontal="right" vertical="center"/>
    </xf>
    <xf numFmtId="0" fontId="0" fillId="7" borderId="31" xfId="0" applyFont="1" applyFill="1" applyBorder="1" applyAlignment="1" applyProtection="1">
      <alignment horizontal="center" vertical="center"/>
    </xf>
    <xf numFmtId="0" fontId="1" fillId="7" borderId="25" xfId="0" applyFont="1" applyFill="1" applyBorder="1" applyAlignment="1" applyProtection="1">
      <alignment horizontal="left" vertical="center"/>
    </xf>
    <xf numFmtId="0" fontId="1" fillId="7" borderId="26" xfId="0" applyFont="1" applyFill="1" applyBorder="1" applyAlignment="1" applyProtection="1">
      <alignment horizontal="left" vertical="top"/>
    </xf>
    <xf numFmtId="0" fontId="1" fillId="7" borderId="27" xfId="0" applyFont="1" applyFill="1" applyBorder="1" applyAlignment="1" applyProtection="1">
      <alignment horizontal="left" vertical="top"/>
    </xf>
    <xf numFmtId="0" fontId="1" fillId="7" borderId="28" xfId="0" applyFont="1" applyFill="1" applyBorder="1" applyAlignment="1" applyProtection="1">
      <alignment horizontal="left" vertical="center"/>
    </xf>
    <xf numFmtId="0" fontId="1" fillId="7" borderId="0" xfId="0" applyFont="1" applyFill="1" applyBorder="1" applyAlignment="1" applyProtection="1">
      <alignment horizontal="left" vertical="top"/>
    </xf>
    <xf numFmtId="0" fontId="1" fillId="7" borderId="29" xfId="0" applyFont="1" applyFill="1" applyBorder="1" applyAlignment="1" applyProtection="1">
      <alignment horizontal="left" vertical="top"/>
    </xf>
    <xf numFmtId="0" fontId="1" fillId="7" borderId="22" xfId="0" applyFont="1" applyFill="1" applyBorder="1" applyAlignment="1" applyProtection="1">
      <alignment horizontal="left" vertical="center"/>
    </xf>
    <xf numFmtId="0" fontId="1" fillId="7" borderId="23" xfId="0" applyFont="1" applyFill="1" applyBorder="1" applyAlignment="1" applyProtection="1">
      <alignment horizontal="left" vertical="top"/>
    </xf>
    <xf numFmtId="0" fontId="1" fillId="7" borderId="24" xfId="0" applyFont="1" applyFill="1" applyBorder="1" applyAlignment="1" applyProtection="1">
      <alignment horizontal="left" vertical="top"/>
    </xf>
    <xf numFmtId="0" fontId="27" fillId="5" borderId="5" xfId="0" applyFont="1" applyFill="1" applyBorder="1" applyAlignment="1" applyProtection="1">
      <alignment horizontal="left" vertical="center" wrapText="1"/>
      <protection locked="0"/>
    </xf>
    <xf numFmtId="0" fontId="27" fillId="5" borderId="4" xfId="0" applyFont="1" applyFill="1" applyBorder="1" applyAlignment="1" applyProtection="1">
      <alignment horizontal="left" vertical="center" wrapText="1"/>
      <protection locked="0"/>
    </xf>
    <xf numFmtId="0" fontId="27" fillId="5" borderId="13" xfId="0" applyFont="1" applyFill="1" applyBorder="1" applyAlignment="1" applyProtection="1">
      <alignment horizontal="left" vertical="center" wrapText="1"/>
      <protection locked="0"/>
    </xf>
    <xf numFmtId="0" fontId="26" fillId="4" borderId="19" xfId="0" applyFont="1" applyFill="1" applyBorder="1" applyAlignment="1" applyProtection="1">
      <alignment horizontal="left" vertical="center"/>
      <protection locked="0"/>
    </xf>
    <xf numFmtId="0" fontId="26" fillId="4" borderId="20" xfId="0" applyFont="1" applyFill="1" applyBorder="1" applyAlignment="1" applyProtection="1">
      <alignment horizontal="left" vertical="center"/>
      <protection locked="0"/>
    </xf>
    <xf numFmtId="0" fontId="26" fillId="4" borderId="21" xfId="0" applyFont="1" applyFill="1" applyBorder="1" applyAlignment="1" applyProtection="1">
      <alignment horizontal="left" vertical="center"/>
      <protection locked="0"/>
    </xf>
    <xf numFmtId="0" fontId="16" fillId="7" borderId="19" xfId="0" applyFont="1" applyFill="1" applyBorder="1" applyAlignment="1" applyProtection="1">
      <alignment horizontal="left" vertical="center"/>
    </xf>
    <xf numFmtId="0" fontId="16" fillId="7" borderId="20" xfId="0" applyFont="1" applyFill="1" applyBorder="1" applyAlignment="1" applyProtection="1">
      <alignment horizontal="left" vertical="center"/>
    </xf>
    <xf numFmtId="0" fontId="16" fillId="7" borderId="21" xfId="0" applyFont="1" applyFill="1" applyBorder="1" applyAlignment="1" applyProtection="1">
      <alignment horizontal="left" vertical="center"/>
    </xf>
    <xf numFmtId="0" fontId="0" fillId="4" borderId="19" xfId="0" applyFont="1" applyFill="1" applyBorder="1" applyAlignment="1" applyProtection="1">
      <alignment horizontal="left" vertical="center"/>
      <protection locked="0"/>
    </xf>
    <xf numFmtId="0" fontId="0" fillId="4" borderId="21" xfId="0" applyFont="1" applyFill="1" applyBorder="1" applyAlignment="1" applyProtection="1">
      <alignment horizontal="left" vertical="center"/>
      <protection locked="0"/>
    </xf>
    <xf numFmtId="0" fontId="16" fillId="7" borderId="16" xfId="0" applyFont="1" applyFill="1" applyBorder="1" applyAlignment="1" applyProtection="1">
      <alignment horizontal="left" vertical="center"/>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0" fontId="0" fillId="7" borderId="1" xfId="0" applyFont="1" applyFill="1" applyBorder="1" applyAlignment="1" applyProtection="1">
      <alignment horizontal="left" vertical="center"/>
    </xf>
    <xf numFmtId="0" fontId="0" fillId="7" borderId="1" xfId="0" applyFont="1" applyFill="1" applyBorder="1" applyAlignment="1" applyProtection="1">
      <alignment horizontal="left" vertical="top"/>
    </xf>
    <xf numFmtId="0" fontId="1" fillId="2" borderId="5" xfId="0" applyFont="1" applyFill="1" applyBorder="1" applyAlignment="1" applyProtection="1">
      <alignment horizontal="left" vertical="center"/>
    </xf>
    <xf numFmtId="0" fontId="1" fillId="3" borderId="10" xfId="0" applyFont="1" applyFill="1" applyBorder="1" applyAlignment="1" applyProtection="1">
      <alignment horizontal="left" vertical="top"/>
    </xf>
    <xf numFmtId="0" fontId="1" fillId="7" borderId="19" xfId="0" applyFont="1" applyFill="1" applyBorder="1" applyAlignment="1" applyProtection="1">
      <alignment horizontal="left" vertical="center"/>
    </xf>
    <xf numFmtId="0" fontId="1" fillId="7" borderId="20" xfId="0" applyFont="1" applyFill="1" applyBorder="1" applyAlignment="1" applyProtection="1">
      <alignment horizontal="left" vertical="center"/>
    </xf>
    <xf numFmtId="0" fontId="1" fillId="7" borderId="21" xfId="0" applyFont="1" applyFill="1" applyBorder="1" applyAlignment="1" applyProtection="1">
      <alignment horizontal="left" vertical="center"/>
    </xf>
    <xf numFmtId="0" fontId="22" fillId="6" borderId="0" xfId="0" applyFont="1" applyFill="1" applyAlignment="1">
      <alignment horizontal="left" vertical="center"/>
    </xf>
    <xf numFmtId="0" fontId="25" fillId="5" borderId="5" xfId="0" applyFont="1" applyFill="1" applyBorder="1" applyAlignment="1" applyProtection="1">
      <alignment horizontal="left"/>
      <protection locked="0"/>
    </xf>
    <xf numFmtId="0" fontId="25" fillId="5" borderId="13" xfId="0" applyFont="1" applyFill="1" applyBorder="1" applyAlignment="1" applyProtection="1">
      <alignment horizontal="left"/>
      <protection locked="0"/>
    </xf>
    <xf numFmtId="0" fontId="23" fillId="6" borderId="19" xfId="0" applyFont="1" applyFill="1" applyBorder="1" applyAlignment="1">
      <alignment horizontal="left" vertical="center"/>
    </xf>
    <xf numFmtId="166" fontId="1" fillId="2" borderId="18" xfId="0" applyNumberFormat="1" applyFont="1" applyFill="1" applyBorder="1" applyAlignment="1" applyProtection="1">
      <alignment horizontal="center" vertical="top"/>
      <protection locked="0"/>
    </xf>
    <xf numFmtId="166" fontId="1" fillId="2" borderId="18" xfId="0" applyNumberFormat="1"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43"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7" borderId="33" xfId="0" applyFont="1" applyFill="1" applyBorder="1" applyAlignment="1" applyProtection="1">
      <alignment horizontal="left" vertical="center"/>
    </xf>
    <xf numFmtId="0" fontId="1" fillId="7" borderId="31" xfId="0" applyFont="1" applyFill="1" applyBorder="1" applyAlignment="1" applyProtection="1">
      <alignment horizontal="left" vertical="top"/>
    </xf>
    <xf numFmtId="0" fontId="1" fillId="7" borderId="34" xfId="0" applyFont="1" applyFill="1" applyBorder="1" applyAlignment="1" applyProtection="1">
      <alignment horizontal="left" vertical="top"/>
    </xf>
    <xf numFmtId="0" fontId="1" fillId="7" borderId="31" xfId="0" applyFont="1" applyFill="1" applyBorder="1" applyAlignment="1" applyProtection="1">
      <alignment horizontal="left" vertical="center"/>
    </xf>
    <xf numFmtId="0" fontId="1" fillId="7" borderId="34" xfId="0" applyFont="1" applyFill="1" applyBorder="1" applyAlignment="1" applyProtection="1">
      <alignment horizontal="left" vertical="center"/>
    </xf>
    <xf numFmtId="0" fontId="1" fillId="7" borderId="45" xfId="0" applyFont="1" applyFill="1" applyBorder="1" applyAlignment="1" applyProtection="1">
      <alignment horizontal="left" vertical="center"/>
    </xf>
    <xf numFmtId="0" fontId="1" fillId="7" borderId="7" xfId="0" applyFont="1" applyFill="1" applyBorder="1" applyAlignment="1" applyProtection="1">
      <alignment horizontal="left" vertical="top"/>
    </xf>
    <xf numFmtId="0" fontId="1" fillId="2" borderId="3" xfId="0" applyFont="1" applyFill="1" applyBorder="1" applyAlignment="1" applyProtection="1">
      <alignment horizontal="left" vertical="center"/>
      <protection locked="0"/>
    </xf>
    <xf numFmtId="0" fontId="33" fillId="2" borderId="9" xfId="0" applyFont="1" applyFill="1" applyBorder="1" applyAlignment="1" applyProtection="1">
      <alignment horizontal="center" vertical="top"/>
      <protection locked="0"/>
    </xf>
    <xf numFmtId="0" fontId="33" fillId="2" borderId="13" xfId="0" applyFont="1" applyFill="1" applyBorder="1" applyAlignment="1" applyProtection="1">
      <alignment horizontal="center" vertical="top"/>
      <protection locked="0"/>
    </xf>
    <xf numFmtId="0" fontId="11" fillId="7" borderId="19" xfId="0" applyFont="1" applyFill="1" applyBorder="1" applyAlignment="1" applyProtection="1">
      <alignment horizontal="left" vertical="center"/>
    </xf>
    <xf numFmtId="0" fontId="11" fillId="7" borderId="21" xfId="0" applyFont="1" applyFill="1" applyBorder="1" applyAlignment="1" applyProtection="1">
      <alignment horizontal="left" vertical="center"/>
    </xf>
    <xf numFmtId="0" fontId="11" fillId="7" borderId="20" xfId="0" applyFont="1" applyFill="1" applyBorder="1" applyAlignment="1" applyProtection="1">
      <alignment horizontal="left" vertical="center"/>
    </xf>
    <xf numFmtId="0" fontId="30" fillId="4" borderId="9" xfId="0" applyFont="1" applyFill="1" applyBorder="1" applyAlignment="1" applyProtection="1">
      <alignment horizontal="center" vertical="center"/>
      <protection locked="0"/>
    </xf>
    <xf numFmtId="0" fontId="30" fillId="4" borderId="13" xfId="0" applyFont="1" applyFill="1" applyBorder="1" applyAlignment="1" applyProtection="1">
      <alignment horizontal="center" vertical="center"/>
      <protection locked="0"/>
    </xf>
    <xf numFmtId="0" fontId="30" fillId="4" borderId="5" xfId="0" applyFont="1" applyFill="1" applyBorder="1" applyAlignment="1" applyProtection="1">
      <alignment horizontal="center" vertical="center"/>
      <protection locked="0"/>
    </xf>
    <xf numFmtId="174" fontId="30" fillId="2" borderId="46" xfId="0" applyNumberFormat="1" applyFont="1" applyFill="1" applyBorder="1" applyAlignment="1" applyProtection="1">
      <alignment horizontal="left" vertical="center"/>
      <protection locked="0"/>
    </xf>
    <xf numFmtId="174" fontId="30" fillId="2" borderId="5" xfId="0" applyNumberFormat="1" applyFont="1" applyFill="1" applyBorder="1" applyAlignment="1" applyProtection="1">
      <alignment horizontal="left" vertical="center"/>
      <protection locked="0"/>
    </xf>
    <xf numFmtId="0" fontId="11" fillId="7" borderId="19" xfId="0" applyFont="1" applyFill="1" applyBorder="1" applyAlignment="1" applyProtection="1">
      <alignment horizontal="center" vertical="center"/>
    </xf>
    <xf numFmtId="0" fontId="11" fillId="7" borderId="21" xfId="0" applyFont="1" applyFill="1" applyBorder="1" applyAlignment="1" applyProtection="1">
      <alignment horizontal="center" vertical="center"/>
    </xf>
    <xf numFmtId="0" fontId="32" fillId="4" borderId="46" xfId="2" applyFont="1" applyFill="1" applyBorder="1" applyAlignment="1" applyProtection="1">
      <alignment horizontal="left" vertical="center"/>
      <protection locked="0"/>
    </xf>
    <xf numFmtId="0" fontId="30" fillId="4" borderId="5" xfId="0" applyFont="1" applyFill="1" applyBorder="1" applyAlignment="1" applyProtection="1">
      <alignment horizontal="left" vertical="center"/>
      <protection locked="0"/>
    </xf>
    <xf numFmtId="0" fontId="30" fillId="4" borderId="13" xfId="0" applyFont="1" applyFill="1" applyBorder="1" applyAlignment="1" applyProtection="1">
      <alignment horizontal="left" vertical="center"/>
      <protection locked="0"/>
    </xf>
    <xf numFmtId="175" fontId="30" fillId="4" borderId="46" xfId="0" applyNumberFormat="1" applyFont="1" applyFill="1" applyBorder="1" applyAlignment="1" applyProtection="1">
      <alignment horizontal="left" vertical="center"/>
      <protection locked="0"/>
    </xf>
    <xf numFmtId="175" fontId="30" fillId="4" borderId="5" xfId="0" applyNumberFormat="1" applyFont="1" applyFill="1" applyBorder="1" applyAlignment="1" applyProtection="1">
      <alignment horizontal="left" vertical="center"/>
      <protection locked="0"/>
    </xf>
    <xf numFmtId="175" fontId="30" fillId="4" borderId="13" xfId="0" applyNumberFormat="1" applyFont="1" applyFill="1" applyBorder="1" applyAlignment="1" applyProtection="1">
      <alignment horizontal="left" vertical="center"/>
      <protection locked="0"/>
    </xf>
    <xf numFmtId="176" fontId="30" fillId="2" borderId="46" xfId="0" applyNumberFormat="1" applyFont="1" applyFill="1" applyBorder="1" applyAlignment="1" applyProtection="1">
      <alignment horizontal="left" vertical="center"/>
      <protection locked="0"/>
    </xf>
    <xf numFmtId="176" fontId="30" fillId="2" borderId="5" xfId="0" applyNumberFormat="1" applyFont="1" applyFill="1" applyBorder="1" applyAlignment="1" applyProtection="1">
      <alignment horizontal="left" vertical="center"/>
      <protection locked="0"/>
    </xf>
    <xf numFmtId="176" fontId="30" fillId="2" borderId="35" xfId="0" applyNumberFormat="1" applyFont="1" applyFill="1" applyBorder="1" applyAlignment="1" applyProtection="1">
      <alignment horizontal="left" vertical="center"/>
      <protection locked="0"/>
    </xf>
    <xf numFmtId="0" fontId="25" fillId="4" borderId="46"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cellXfs>
  <cellStyles count="3">
    <cellStyle name="Hyperkobling" xfId="2" builtinId="8"/>
    <cellStyle name="Komma" xfId="1" builtinId="3"/>
    <cellStyle name="Normal" xfId="0" builtinId="0"/>
  </cellStyles>
  <dxfs count="0"/>
  <tableStyles count="0" defaultTableStyle="TableStyleMedium9" defaultPivotStyle="PivotStyleLight16"/>
  <colors>
    <mruColors>
      <color rgb="FFD9DADA"/>
      <color rgb="FF003B5C"/>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0</xdr:row>
      <xdr:rowOff>106680</xdr:rowOff>
    </xdr:from>
    <xdr:to>
      <xdr:col>10</xdr:col>
      <xdr:colOff>590550</xdr:colOff>
      <xdr:row>0</xdr:row>
      <xdr:rowOff>337402</xdr:rowOff>
    </xdr:to>
    <xdr:pic>
      <xdr:nvPicPr>
        <xdr:cNvPr id="2" name="Bilde 1">
          <a:extLst>
            <a:ext uri="{FF2B5EF4-FFF2-40B4-BE49-F238E27FC236}">
              <a16:creationId xmlns="" xmlns:a16="http://schemas.microsoft.com/office/drawing/2014/main" id="{E4662953-90D2-4126-AD13-A6419E847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9260" y="106680"/>
          <a:ext cx="552450" cy="230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2010 og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0"/>
  <sheetViews>
    <sheetView showGridLines="0" tabSelected="1" topLeftCell="A30" zoomScaleNormal="100" workbookViewId="0">
      <selection activeCell="M48" sqref="M48:M50"/>
    </sheetView>
  </sheetViews>
  <sheetFormatPr baseColWidth="10" defaultColWidth="9.140625" defaultRowHeight="12.75" x14ac:dyDescent="0.2"/>
  <cols>
    <col min="1" max="1" width="3.42578125" style="5" customWidth="1"/>
    <col min="2" max="2" width="9.140625" style="5"/>
    <col min="3" max="3" width="8.85546875" style="5" customWidth="1"/>
    <col min="4" max="4" width="5.7109375" style="5" customWidth="1"/>
    <col min="5" max="5" width="9.42578125" style="5" customWidth="1"/>
    <col min="6" max="6" width="5.5703125" style="5" customWidth="1"/>
    <col min="7" max="7" width="12" style="5" customWidth="1"/>
    <col min="8" max="8" width="12.5703125" style="5" customWidth="1"/>
    <col min="9" max="9" width="6.7109375" style="5" customWidth="1"/>
    <col min="10" max="10" width="14.28515625" style="5" customWidth="1"/>
    <col min="11" max="11" width="11" style="5" customWidth="1"/>
    <col min="12" max="12" width="9.85546875" style="5" customWidth="1"/>
    <col min="13" max="13" width="4.140625" style="5" customWidth="1"/>
    <col min="14" max="14" width="9.140625" style="5"/>
    <col min="15" max="15" width="3.85546875" style="5" customWidth="1"/>
    <col min="16" max="16" width="4.42578125" style="5" customWidth="1"/>
    <col min="17" max="17" width="5.7109375" style="5" customWidth="1"/>
    <col min="18" max="18" width="3.5703125" style="5" customWidth="1"/>
    <col min="19" max="19" width="10.28515625" style="5" customWidth="1"/>
    <col min="20" max="20" width="15.7109375" style="5" customWidth="1"/>
    <col min="21" max="21" width="19.28515625" style="15" customWidth="1"/>
    <col min="22" max="22" width="16.140625" style="15" customWidth="1"/>
    <col min="23" max="23" width="9.140625" style="15"/>
    <col min="24" max="24" width="20.5703125" style="15" bestFit="1" customWidth="1"/>
    <col min="25" max="31" width="9.140625" style="15"/>
    <col min="32" max="16384" width="9.140625" style="5"/>
  </cols>
  <sheetData>
    <row r="1" spans="1:31" ht="27" customHeight="1" x14ac:dyDescent="0.2">
      <c r="A1" s="85" t="s">
        <v>3</v>
      </c>
      <c r="B1" s="85"/>
      <c r="C1" s="85"/>
      <c r="D1" s="85"/>
      <c r="E1" s="85"/>
      <c r="F1" s="85"/>
      <c r="G1" s="85"/>
      <c r="H1" s="85"/>
      <c r="I1" s="85"/>
      <c r="J1" s="85"/>
      <c r="K1" s="85"/>
      <c r="L1" s="85"/>
      <c r="M1" s="85"/>
      <c r="N1" s="85"/>
      <c r="O1" s="85"/>
      <c r="P1" s="85"/>
      <c r="Q1" s="85"/>
      <c r="R1" s="29"/>
      <c r="S1" s="86">
        <v>2021</v>
      </c>
      <c r="T1" s="86"/>
    </row>
    <row r="2" spans="1:31" ht="16.5" customHeight="1" x14ac:dyDescent="0.2">
      <c r="A2" s="87" t="s">
        <v>69</v>
      </c>
      <c r="B2" s="87"/>
      <c r="C2" s="87"/>
      <c r="D2" s="87"/>
      <c r="E2" s="87"/>
      <c r="F2" s="87"/>
      <c r="G2" s="87"/>
      <c r="H2" s="87"/>
      <c r="I2" s="87"/>
      <c r="J2" s="87"/>
      <c r="K2" s="87"/>
      <c r="L2" s="87"/>
      <c r="M2" s="87"/>
      <c r="N2" s="87"/>
      <c r="O2" s="87"/>
      <c r="P2" s="87"/>
      <c r="Q2" s="87"/>
      <c r="R2" s="87"/>
      <c r="S2" s="87"/>
      <c r="T2" s="87"/>
    </row>
    <row r="3" spans="1:31" ht="8.25" customHeight="1" x14ac:dyDescent="0.2">
      <c r="A3" s="88"/>
      <c r="B3" s="89"/>
      <c r="C3" s="90"/>
      <c r="D3" s="90"/>
      <c r="E3" s="90"/>
      <c r="F3" s="90"/>
      <c r="G3" s="90"/>
      <c r="H3" s="90"/>
      <c r="I3" s="90"/>
      <c r="J3" s="90"/>
      <c r="K3" s="89"/>
      <c r="L3" s="89"/>
      <c r="M3" s="89"/>
      <c r="N3" s="89"/>
      <c r="O3" s="89"/>
      <c r="P3" s="89"/>
      <c r="Q3" s="89"/>
      <c r="R3" s="89"/>
      <c r="S3" s="89"/>
      <c r="T3" s="90"/>
      <c r="U3" s="48">
        <v>0.99998842592592585</v>
      </c>
      <c r="V3" s="49"/>
    </row>
    <row r="4" spans="1:31" ht="16.5" customHeight="1" x14ac:dyDescent="0.2">
      <c r="A4" s="105" t="s">
        <v>64</v>
      </c>
      <c r="B4" s="106"/>
      <c r="C4" s="106"/>
      <c r="D4" s="106"/>
      <c r="E4" s="106"/>
      <c r="F4" s="106"/>
      <c r="G4" s="106"/>
      <c r="H4" s="106"/>
      <c r="I4" s="106"/>
      <c r="J4" s="106"/>
      <c r="K4" s="106"/>
      <c r="L4" s="106"/>
      <c r="M4" s="106"/>
      <c r="N4" s="106"/>
      <c r="O4" s="106"/>
      <c r="P4" s="106"/>
      <c r="Q4" s="106"/>
      <c r="R4" s="106"/>
      <c r="S4" s="106"/>
      <c r="T4" s="106"/>
      <c r="U4" s="48"/>
      <c r="V4" s="49"/>
    </row>
    <row r="5" spans="1:31" s="47" customFormat="1" ht="32.1" customHeight="1" x14ac:dyDescent="0.2">
      <c r="A5" s="97" t="s">
        <v>71</v>
      </c>
      <c r="B5" s="97"/>
      <c r="C5" s="97"/>
      <c r="D5" s="97"/>
      <c r="E5" s="109"/>
      <c r="F5" s="110"/>
      <c r="G5" s="110"/>
      <c r="H5" s="110"/>
      <c r="I5" s="110"/>
      <c r="J5" s="111"/>
      <c r="K5" s="91" t="s">
        <v>22</v>
      </c>
      <c r="L5" s="92"/>
      <c r="M5" s="93"/>
      <c r="N5" s="93"/>
      <c r="O5" s="93"/>
      <c r="P5" s="93"/>
      <c r="Q5" s="45" t="s">
        <v>0</v>
      </c>
      <c r="R5" s="94"/>
      <c r="S5" s="95"/>
      <c r="T5" s="46" t="s">
        <v>61</v>
      </c>
      <c r="U5" s="15" t="s">
        <v>62</v>
      </c>
      <c r="V5" s="15">
        <v>609</v>
      </c>
      <c r="W5" s="15"/>
      <c r="X5" s="15"/>
      <c r="Y5" s="15"/>
      <c r="Z5" s="15"/>
      <c r="AA5" s="15"/>
      <c r="AB5" s="15"/>
      <c r="AC5" s="15"/>
      <c r="AD5" s="15"/>
      <c r="AE5" s="15"/>
    </row>
    <row r="6" spans="1:31" s="47" customFormat="1" ht="32.1" customHeight="1" x14ac:dyDescent="0.2">
      <c r="A6" s="97" t="s">
        <v>72</v>
      </c>
      <c r="B6" s="97"/>
      <c r="C6" s="97"/>
      <c r="D6" s="97"/>
      <c r="E6" s="98"/>
      <c r="F6" s="99"/>
      <c r="G6" s="99"/>
      <c r="H6" s="99"/>
      <c r="I6" s="99"/>
      <c r="J6" s="100"/>
      <c r="K6" s="91" t="s">
        <v>38</v>
      </c>
      <c r="L6" s="92"/>
      <c r="M6" s="93"/>
      <c r="N6" s="93"/>
      <c r="O6" s="93"/>
      <c r="P6" s="93"/>
      <c r="Q6" s="45" t="s">
        <v>0</v>
      </c>
      <c r="R6" s="94"/>
      <c r="S6" s="95"/>
      <c r="T6" s="51">
        <f>IF(OR(U6&lt;0,Z8&lt;0),0,+Z8+U6)</f>
        <v>0</v>
      </c>
      <c r="U6" s="16">
        <f>+V15</f>
        <v>0</v>
      </c>
      <c r="V6" s="15"/>
      <c r="W6" s="17" t="s">
        <v>58</v>
      </c>
      <c r="X6" s="18" t="s">
        <v>59</v>
      </c>
      <c r="Y6" s="17" t="s">
        <v>60</v>
      </c>
      <c r="Z6" s="19"/>
      <c r="AA6" s="20"/>
      <c r="AB6" s="15"/>
      <c r="AC6" s="15"/>
      <c r="AD6" s="15"/>
      <c r="AE6" s="15"/>
    </row>
    <row r="7" spans="1:31" ht="32.1" customHeight="1" x14ac:dyDescent="0.2">
      <c r="A7" s="107" t="s">
        <v>65</v>
      </c>
      <c r="B7" s="108"/>
      <c r="C7" s="108"/>
      <c r="D7" s="108"/>
      <c r="E7" s="108"/>
      <c r="F7" s="108"/>
      <c r="G7" s="108"/>
      <c r="H7" s="108"/>
      <c r="I7" s="108"/>
      <c r="J7" s="108"/>
      <c r="K7" s="108"/>
      <c r="L7" s="108"/>
      <c r="M7" s="108"/>
      <c r="N7" s="108"/>
      <c r="O7" s="108"/>
      <c r="P7" s="108"/>
      <c r="Q7" s="108"/>
      <c r="R7" s="108"/>
      <c r="S7" s="108"/>
      <c r="T7" s="108"/>
      <c r="U7" s="16"/>
      <c r="W7" s="17"/>
      <c r="X7" s="18"/>
      <c r="Y7" s="17"/>
      <c r="Z7" s="19"/>
      <c r="AA7" s="20"/>
    </row>
    <row r="8" spans="1:31" s="47" customFormat="1" ht="32.1" customHeight="1" x14ac:dyDescent="0.2">
      <c r="A8" s="97" t="s">
        <v>35</v>
      </c>
      <c r="B8" s="97"/>
      <c r="C8" s="97"/>
      <c r="D8" s="97"/>
      <c r="E8" s="112"/>
      <c r="F8" s="113"/>
      <c r="G8" s="113"/>
      <c r="H8" s="113"/>
      <c r="I8" s="113"/>
      <c r="J8" s="114"/>
      <c r="K8" s="101" t="s">
        <v>34</v>
      </c>
      <c r="L8" s="101"/>
      <c r="M8" s="102"/>
      <c r="N8" s="103"/>
      <c r="O8" s="103"/>
      <c r="P8" s="103"/>
      <c r="Q8" s="103"/>
      <c r="R8" s="103"/>
      <c r="S8" s="103"/>
      <c r="T8" s="104"/>
      <c r="U8" s="24">
        <f>+W15+X15</f>
        <v>0</v>
      </c>
      <c r="V8" s="15"/>
      <c r="W8" s="16">
        <f>IF(U8&lt;6,1,0)</f>
        <v>1</v>
      </c>
      <c r="X8" s="16">
        <f>IF(U8&lt;=12,IF(U8&gt;=6,1,0),0)</f>
        <v>0</v>
      </c>
      <c r="Y8" s="16">
        <f>IF(U8&gt;12,1,0)</f>
        <v>0</v>
      </c>
      <c r="Z8" s="19">
        <f>+X8+Y8</f>
        <v>0</v>
      </c>
      <c r="AA8" s="20"/>
      <c r="AB8" s="15"/>
      <c r="AC8" s="15"/>
      <c r="AD8" s="15"/>
      <c r="AE8" s="15"/>
    </row>
    <row r="9" spans="1:31" s="47" customFormat="1" ht="32.1" customHeight="1" x14ac:dyDescent="0.2">
      <c r="A9" s="97" t="s">
        <v>53</v>
      </c>
      <c r="B9" s="97"/>
      <c r="C9" s="97"/>
      <c r="D9" s="97"/>
      <c r="E9" s="115"/>
      <c r="F9" s="116"/>
      <c r="G9" s="116"/>
      <c r="H9" s="116"/>
      <c r="I9" s="116"/>
      <c r="J9" s="117"/>
      <c r="K9" s="96" t="s">
        <v>76</v>
      </c>
      <c r="L9" s="96"/>
      <c r="M9" s="282"/>
      <c r="N9" s="284"/>
      <c r="O9" s="284"/>
      <c r="P9" s="283"/>
      <c r="Q9" s="101" t="s">
        <v>77</v>
      </c>
      <c r="R9" s="101"/>
      <c r="S9" s="282"/>
      <c r="T9" s="283"/>
      <c r="U9" s="25">
        <f>+M5+R5</f>
        <v>0</v>
      </c>
      <c r="V9" s="15"/>
      <c r="W9" s="15"/>
      <c r="X9" s="15"/>
      <c r="Y9" s="15"/>
      <c r="Z9" s="15"/>
      <c r="AA9" s="15"/>
      <c r="AB9" s="15"/>
      <c r="AC9" s="15"/>
      <c r="AD9" s="15"/>
      <c r="AE9" s="15"/>
    </row>
    <row r="10" spans="1:31" s="47" customFormat="1" ht="32.1" customHeight="1" x14ac:dyDescent="0.2">
      <c r="A10" s="279" t="s">
        <v>73</v>
      </c>
      <c r="B10" s="281"/>
      <c r="C10" s="281"/>
      <c r="D10" s="280"/>
      <c r="E10" s="285"/>
      <c r="F10" s="286"/>
      <c r="G10" s="286"/>
      <c r="H10" s="286"/>
      <c r="I10" s="286"/>
      <c r="J10" s="286"/>
      <c r="K10" s="279" t="s">
        <v>74</v>
      </c>
      <c r="L10" s="280"/>
      <c r="M10" s="289"/>
      <c r="N10" s="290"/>
      <c r="O10" s="290"/>
      <c r="P10" s="290"/>
      <c r="Q10" s="290"/>
      <c r="R10" s="290"/>
      <c r="S10" s="290"/>
      <c r="T10" s="291"/>
      <c r="U10" s="25"/>
      <c r="V10" s="15"/>
      <c r="W10" s="15"/>
      <c r="X10" s="15"/>
      <c r="Y10" s="15"/>
      <c r="Z10" s="15"/>
      <c r="AA10" s="15"/>
      <c r="AB10" s="15"/>
      <c r="AC10" s="15"/>
      <c r="AD10" s="15"/>
      <c r="AE10" s="15"/>
    </row>
    <row r="11" spans="1:31" s="47" customFormat="1" ht="32.1" customHeight="1" x14ac:dyDescent="0.2">
      <c r="A11" s="279"/>
      <c r="B11" s="281"/>
      <c r="C11" s="281"/>
      <c r="D11" s="280"/>
      <c r="E11" s="50"/>
      <c r="F11" s="50"/>
      <c r="G11" s="50"/>
      <c r="H11" s="50"/>
      <c r="I11" s="50"/>
      <c r="J11" s="50"/>
      <c r="K11" s="279" t="s">
        <v>75</v>
      </c>
      <c r="L11" s="280"/>
      <c r="M11" s="292"/>
      <c r="N11" s="293"/>
      <c r="O11" s="293"/>
      <c r="P11" s="293"/>
      <c r="Q11" s="293"/>
      <c r="R11" s="293"/>
      <c r="S11" s="293"/>
      <c r="T11" s="294"/>
      <c r="U11" s="25"/>
      <c r="V11" s="15"/>
      <c r="W11" s="15"/>
      <c r="X11" s="15"/>
      <c r="Y11" s="15"/>
      <c r="Z11" s="15"/>
      <c r="AA11" s="15"/>
      <c r="AB11" s="15"/>
      <c r="AC11" s="15"/>
      <c r="AD11" s="15"/>
      <c r="AE11" s="15"/>
    </row>
    <row r="12" spans="1:31" s="47" customFormat="1" ht="32.1" customHeight="1" x14ac:dyDescent="0.2">
      <c r="A12" s="279" t="s">
        <v>70</v>
      </c>
      <c r="B12" s="281"/>
      <c r="C12" s="281"/>
      <c r="D12" s="280"/>
      <c r="E12" s="295"/>
      <c r="F12" s="296"/>
      <c r="G12" s="296"/>
      <c r="H12" s="296"/>
      <c r="I12" s="296"/>
      <c r="J12" s="297"/>
      <c r="K12" s="287"/>
      <c r="L12" s="288"/>
      <c r="M12" s="298"/>
      <c r="N12" s="299"/>
      <c r="O12" s="299"/>
      <c r="P12" s="299"/>
      <c r="Q12" s="299"/>
      <c r="R12" s="299"/>
      <c r="S12" s="299"/>
      <c r="T12" s="300"/>
      <c r="U12" s="25"/>
      <c r="V12" s="15"/>
      <c r="W12" s="15"/>
      <c r="X12" s="15"/>
      <c r="Y12" s="15"/>
      <c r="Z12" s="15"/>
      <c r="AA12" s="15"/>
      <c r="AB12" s="15"/>
      <c r="AC12" s="15"/>
      <c r="AD12" s="15"/>
      <c r="AE12" s="15"/>
    </row>
    <row r="13" spans="1:31" s="47" customFormat="1" ht="32.1" customHeight="1" x14ac:dyDescent="0.2">
      <c r="A13" s="97" t="s">
        <v>43</v>
      </c>
      <c r="B13" s="97"/>
      <c r="C13" s="97"/>
      <c r="D13" s="97"/>
      <c r="E13" s="237" t="s">
        <v>78</v>
      </c>
      <c r="F13" s="237"/>
      <c r="G13" s="237"/>
      <c r="H13" s="237"/>
      <c r="I13" s="237"/>
      <c r="J13" s="237"/>
      <c r="K13" s="238"/>
      <c r="L13" s="238"/>
      <c r="M13" s="237"/>
      <c r="N13" s="237"/>
      <c r="O13" s="237"/>
      <c r="P13" s="237"/>
      <c r="Q13" s="237"/>
      <c r="R13" s="237"/>
      <c r="S13" s="237"/>
      <c r="T13" s="239"/>
      <c r="U13" s="25">
        <f>+M6+R6</f>
        <v>0</v>
      </c>
      <c r="V13" s="25">
        <f>+U13-U9</f>
        <v>0</v>
      </c>
      <c r="W13" s="15"/>
      <c r="X13" s="15"/>
      <c r="Y13" s="15"/>
      <c r="Z13" s="15"/>
      <c r="AA13" s="15"/>
      <c r="AB13" s="15"/>
      <c r="AC13" s="15"/>
      <c r="AD13" s="15"/>
      <c r="AE13" s="15"/>
    </row>
    <row r="14" spans="1:31" s="47" customFormat="1" ht="6" customHeight="1" x14ac:dyDescent="0.2">
      <c r="A14" s="97"/>
      <c r="B14" s="97"/>
      <c r="C14" s="97"/>
      <c r="D14" s="97"/>
      <c r="E14" s="259"/>
      <c r="F14" s="259"/>
      <c r="G14" s="259"/>
      <c r="H14" s="259"/>
      <c r="I14" s="259"/>
      <c r="J14" s="259"/>
      <c r="K14" s="259"/>
      <c r="L14" s="259"/>
      <c r="M14" s="259"/>
      <c r="N14" s="259"/>
      <c r="O14" s="259"/>
      <c r="P14" s="259"/>
      <c r="Q14" s="259"/>
      <c r="R14" s="259"/>
      <c r="S14" s="259"/>
      <c r="T14" s="260"/>
      <c r="U14" s="15"/>
      <c r="V14" s="26">
        <f>+V13</f>
        <v>0</v>
      </c>
      <c r="W14" s="15"/>
      <c r="X14" s="15"/>
      <c r="Y14" s="15"/>
      <c r="Z14" s="15"/>
      <c r="AA14" s="15"/>
      <c r="AB14" s="15"/>
      <c r="AC14" s="15"/>
      <c r="AD14" s="15"/>
      <c r="AE14" s="15"/>
    </row>
    <row r="15" spans="1:31" ht="20.45" customHeight="1" x14ac:dyDescent="0.2">
      <c r="A15" s="126"/>
      <c r="B15" s="89"/>
      <c r="C15" s="89"/>
      <c r="D15" s="89"/>
      <c r="E15" s="127"/>
      <c r="F15" s="127"/>
      <c r="G15" s="127"/>
      <c r="H15" s="127"/>
      <c r="I15" s="127"/>
      <c r="J15" s="127"/>
      <c r="K15" s="127"/>
      <c r="L15" s="127"/>
      <c r="M15" s="127"/>
      <c r="N15" s="127"/>
      <c r="O15" s="127"/>
      <c r="P15" s="127"/>
      <c r="Q15" s="127"/>
      <c r="R15" s="127"/>
      <c r="S15" s="127"/>
      <c r="T15" s="127"/>
      <c r="U15" s="15">
        <f>IF(OR(R5&lt;=0,R6&lt;=0),0,MINUTE(V13))</f>
        <v>0</v>
      </c>
      <c r="V15" s="15">
        <f>IF(V14&lt;0,0,DAY(V14))</f>
        <v>0</v>
      </c>
      <c r="W15" s="27">
        <f>IF(V13&lt;0,0,HOUR(V14))</f>
        <v>0</v>
      </c>
      <c r="X15" s="28">
        <f>+U15/60</f>
        <v>0</v>
      </c>
    </row>
    <row r="16" spans="1:31" ht="17.25" customHeight="1" x14ac:dyDescent="0.2">
      <c r="A16" s="128" t="s">
        <v>79</v>
      </c>
      <c r="B16" s="129"/>
      <c r="C16" s="129"/>
      <c r="D16" s="129"/>
      <c r="E16" s="129"/>
      <c r="F16" s="129"/>
      <c r="G16" s="129"/>
      <c r="H16" s="129"/>
      <c r="I16" s="129"/>
      <c r="J16" s="129"/>
      <c r="K16" s="129"/>
      <c r="L16" s="129"/>
      <c r="M16" s="129"/>
      <c r="N16" s="129"/>
      <c r="O16" s="129"/>
      <c r="P16" s="129"/>
      <c r="Q16" s="129"/>
      <c r="R16" s="129"/>
      <c r="S16" s="129"/>
      <c r="T16" s="129"/>
    </row>
    <row r="17" spans="1:31" ht="15.2" customHeight="1" x14ac:dyDescent="0.2">
      <c r="A17" s="122" t="s">
        <v>30</v>
      </c>
      <c r="B17" s="130"/>
      <c r="C17" s="122" t="s">
        <v>19</v>
      </c>
      <c r="D17" s="130"/>
      <c r="E17" s="131"/>
      <c r="F17" s="130"/>
      <c r="G17" s="130"/>
      <c r="H17" s="131" t="s">
        <v>18</v>
      </c>
      <c r="I17" s="130"/>
      <c r="J17" s="130"/>
      <c r="K17" s="30" t="s">
        <v>30</v>
      </c>
      <c r="L17" s="122" t="s">
        <v>40</v>
      </c>
      <c r="M17" s="130"/>
      <c r="N17" s="130"/>
      <c r="O17" s="122" t="s">
        <v>32</v>
      </c>
      <c r="P17" s="130"/>
      <c r="Q17" s="130"/>
      <c r="R17" s="118" t="s">
        <v>21</v>
      </c>
      <c r="S17" s="119"/>
      <c r="T17" s="122" t="s">
        <v>4</v>
      </c>
    </row>
    <row r="18" spans="1:31" ht="16.7" customHeight="1" x14ac:dyDescent="0.2">
      <c r="A18" s="123" t="s">
        <v>14</v>
      </c>
      <c r="B18" s="124"/>
      <c r="C18" s="125" t="s">
        <v>66</v>
      </c>
      <c r="D18" s="124"/>
      <c r="E18" s="125" t="s">
        <v>8</v>
      </c>
      <c r="F18" s="124"/>
      <c r="G18" s="124"/>
      <c r="H18" s="125" t="s">
        <v>13</v>
      </c>
      <c r="I18" s="124"/>
      <c r="J18" s="124"/>
      <c r="K18" s="31" t="s">
        <v>67</v>
      </c>
      <c r="L18" s="123" t="s">
        <v>29</v>
      </c>
      <c r="M18" s="124"/>
      <c r="N18" s="124"/>
      <c r="O18" s="123" t="s">
        <v>16</v>
      </c>
      <c r="P18" s="124"/>
      <c r="Q18" s="124"/>
      <c r="R18" s="120"/>
      <c r="S18" s="121"/>
      <c r="T18" s="123"/>
    </row>
    <row r="19" spans="1:31" ht="20.100000000000001" customHeight="1" x14ac:dyDescent="0.2">
      <c r="A19" s="134"/>
      <c r="B19" s="135"/>
      <c r="C19" s="136"/>
      <c r="D19" s="137"/>
      <c r="E19" s="138"/>
      <c r="F19" s="139"/>
      <c r="G19" s="139"/>
      <c r="H19" s="138"/>
      <c r="I19" s="139"/>
      <c r="J19" s="139"/>
      <c r="K19" s="52"/>
      <c r="L19" s="138"/>
      <c r="M19" s="139"/>
      <c r="N19" s="139"/>
      <c r="O19" s="140"/>
      <c r="P19" s="141"/>
      <c r="Q19" s="141"/>
      <c r="R19" s="132"/>
      <c r="S19" s="133"/>
      <c r="T19" s="53"/>
    </row>
    <row r="20" spans="1:31" ht="20.100000000000001" customHeight="1" x14ac:dyDescent="0.2">
      <c r="A20" s="134"/>
      <c r="B20" s="135"/>
      <c r="C20" s="136"/>
      <c r="D20" s="137"/>
      <c r="E20" s="138"/>
      <c r="F20" s="139"/>
      <c r="G20" s="139"/>
      <c r="H20" s="138"/>
      <c r="I20" s="139"/>
      <c r="J20" s="139"/>
      <c r="K20" s="52"/>
      <c r="L20" s="138"/>
      <c r="M20" s="139"/>
      <c r="N20" s="139"/>
      <c r="O20" s="140"/>
      <c r="P20" s="141"/>
      <c r="Q20" s="141"/>
      <c r="R20" s="132"/>
      <c r="S20" s="133"/>
      <c r="T20" s="53"/>
    </row>
    <row r="21" spans="1:31" ht="20.100000000000001" customHeight="1" x14ac:dyDescent="0.2">
      <c r="A21" s="134"/>
      <c r="B21" s="135"/>
      <c r="C21" s="136"/>
      <c r="D21" s="137"/>
      <c r="E21" s="138"/>
      <c r="F21" s="139"/>
      <c r="G21" s="139"/>
      <c r="H21" s="138"/>
      <c r="I21" s="139"/>
      <c r="J21" s="139"/>
      <c r="K21" s="52"/>
      <c r="L21" s="138"/>
      <c r="M21" s="139"/>
      <c r="N21" s="139"/>
      <c r="O21" s="140"/>
      <c r="P21" s="141"/>
      <c r="Q21" s="141"/>
      <c r="R21" s="132"/>
      <c r="S21" s="133"/>
      <c r="T21" s="53"/>
    </row>
    <row r="22" spans="1:31" ht="20.100000000000001" customHeight="1" x14ac:dyDescent="0.2">
      <c r="A22" s="134"/>
      <c r="B22" s="135"/>
      <c r="C22" s="136"/>
      <c r="D22" s="137"/>
      <c r="E22" s="138"/>
      <c r="F22" s="139"/>
      <c r="G22" s="139"/>
      <c r="H22" s="138"/>
      <c r="I22" s="139"/>
      <c r="J22" s="139"/>
      <c r="K22" s="52"/>
      <c r="L22" s="138"/>
      <c r="M22" s="139"/>
      <c r="N22" s="139"/>
      <c r="O22" s="140"/>
      <c r="P22" s="141"/>
      <c r="Q22" s="141"/>
      <c r="R22" s="132"/>
      <c r="S22" s="133"/>
      <c r="T22" s="53"/>
    </row>
    <row r="23" spans="1:31" ht="20.100000000000001" customHeight="1" x14ac:dyDescent="0.2">
      <c r="A23" s="134"/>
      <c r="B23" s="135"/>
      <c r="C23" s="136"/>
      <c r="D23" s="137"/>
      <c r="E23" s="138"/>
      <c r="F23" s="139"/>
      <c r="G23" s="139"/>
      <c r="H23" s="138"/>
      <c r="I23" s="139"/>
      <c r="J23" s="139"/>
      <c r="K23" s="52"/>
      <c r="L23" s="138"/>
      <c r="M23" s="139"/>
      <c r="N23" s="139"/>
      <c r="O23" s="140"/>
      <c r="P23" s="141"/>
      <c r="Q23" s="141"/>
      <c r="R23" s="132"/>
      <c r="S23" s="133"/>
      <c r="T23" s="53"/>
    </row>
    <row r="24" spans="1:31" ht="20.100000000000001" customHeight="1" x14ac:dyDescent="0.2">
      <c r="A24" s="134"/>
      <c r="B24" s="135"/>
      <c r="C24" s="136"/>
      <c r="D24" s="137"/>
      <c r="E24" s="138"/>
      <c r="F24" s="139"/>
      <c r="G24" s="139"/>
      <c r="H24" s="138"/>
      <c r="I24" s="139"/>
      <c r="J24" s="139"/>
      <c r="K24" s="52"/>
      <c r="L24" s="138"/>
      <c r="M24" s="139"/>
      <c r="N24" s="139"/>
      <c r="O24" s="140"/>
      <c r="P24" s="141"/>
      <c r="Q24" s="141"/>
      <c r="R24" s="132"/>
      <c r="S24" s="133"/>
      <c r="T24" s="53"/>
    </row>
    <row r="25" spans="1:31" ht="20.100000000000001" customHeight="1" x14ac:dyDescent="0.2">
      <c r="A25" s="142"/>
      <c r="B25" s="143"/>
      <c r="C25" s="144"/>
      <c r="D25" s="145"/>
      <c r="E25" s="146"/>
      <c r="F25" s="147"/>
      <c r="G25" s="148"/>
      <c r="H25" s="146"/>
      <c r="I25" s="147"/>
      <c r="J25" s="148"/>
      <c r="K25" s="52"/>
      <c r="L25" s="146"/>
      <c r="M25" s="147"/>
      <c r="N25" s="148"/>
      <c r="O25" s="149"/>
      <c r="P25" s="150"/>
      <c r="Q25" s="151"/>
      <c r="R25" s="132"/>
      <c r="S25" s="133"/>
      <c r="T25" s="53"/>
    </row>
    <row r="26" spans="1:31" ht="20.100000000000001" customHeight="1" x14ac:dyDescent="0.2">
      <c r="A26" s="142"/>
      <c r="B26" s="143"/>
      <c r="C26" s="144"/>
      <c r="D26" s="145"/>
      <c r="E26" s="146"/>
      <c r="F26" s="147"/>
      <c r="G26" s="148"/>
      <c r="H26" s="146"/>
      <c r="I26" s="147"/>
      <c r="J26" s="148"/>
      <c r="K26" s="52"/>
      <c r="L26" s="146"/>
      <c r="M26" s="147"/>
      <c r="N26" s="148"/>
      <c r="O26" s="149"/>
      <c r="P26" s="150"/>
      <c r="Q26" s="151"/>
      <c r="R26" s="132"/>
      <c r="S26" s="133"/>
      <c r="T26" s="53"/>
    </row>
    <row r="27" spans="1:31" ht="20.100000000000001" customHeight="1" x14ac:dyDescent="0.2">
      <c r="A27" s="134"/>
      <c r="B27" s="135"/>
      <c r="C27" s="136"/>
      <c r="D27" s="137"/>
      <c r="E27" s="138"/>
      <c r="F27" s="139"/>
      <c r="G27" s="139"/>
      <c r="H27" s="138"/>
      <c r="I27" s="139"/>
      <c r="J27" s="139"/>
      <c r="K27" s="52"/>
      <c r="L27" s="138"/>
      <c r="M27" s="139"/>
      <c r="N27" s="139"/>
      <c r="O27" s="140"/>
      <c r="P27" s="141"/>
      <c r="Q27" s="141"/>
      <c r="R27" s="132"/>
      <c r="S27" s="133"/>
      <c r="T27" s="53"/>
    </row>
    <row r="28" spans="1:31" ht="20.100000000000001" customHeight="1" x14ac:dyDescent="0.2">
      <c r="A28" s="134"/>
      <c r="B28" s="135"/>
      <c r="C28" s="136"/>
      <c r="D28" s="137"/>
      <c r="E28" s="138"/>
      <c r="F28" s="139"/>
      <c r="G28" s="139"/>
      <c r="H28" s="138"/>
      <c r="I28" s="139"/>
      <c r="J28" s="139"/>
      <c r="K28" s="52"/>
      <c r="L28" s="138"/>
      <c r="M28" s="139"/>
      <c r="N28" s="139"/>
      <c r="O28" s="140"/>
      <c r="P28" s="141"/>
      <c r="Q28" s="141"/>
      <c r="R28" s="132"/>
      <c r="S28" s="133"/>
      <c r="T28" s="53"/>
    </row>
    <row r="29" spans="1:31" ht="20.100000000000001" customHeight="1" x14ac:dyDescent="0.2">
      <c r="A29" s="134"/>
      <c r="B29" s="135"/>
      <c r="C29" s="136"/>
      <c r="D29" s="137"/>
      <c r="E29" s="138"/>
      <c r="F29" s="139"/>
      <c r="G29" s="139"/>
      <c r="H29" s="138"/>
      <c r="I29" s="139"/>
      <c r="J29" s="139"/>
      <c r="K29" s="52"/>
      <c r="L29" s="138"/>
      <c r="M29" s="139"/>
      <c r="N29" s="139"/>
      <c r="O29" s="140"/>
      <c r="P29" s="141"/>
      <c r="Q29" s="141"/>
      <c r="R29" s="132"/>
      <c r="S29" s="133"/>
      <c r="T29" s="53"/>
    </row>
    <row r="30" spans="1:31" ht="20.100000000000001" customHeight="1" x14ac:dyDescent="0.2">
      <c r="A30" s="134"/>
      <c r="B30" s="135"/>
      <c r="C30" s="136"/>
      <c r="D30" s="137"/>
      <c r="E30" s="138"/>
      <c r="F30" s="139"/>
      <c r="G30" s="139"/>
      <c r="H30" s="138"/>
      <c r="I30" s="139"/>
      <c r="J30" s="139"/>
      <c r="K30" s="52"/>
      <c r="L30" s="138"/>
      <c r="M30" s="139"/>
      <c r="N30" s="139"/>
      <c r="O30" s="140"/>
      <c r="P30" s="141"/>
      <c r="Q30" s="141"/>
      <c r="R30" s="132"/>
      <c r="S30" s="133"/>
      <c r="T30" s="53"/>
    </row>
    <row r="31" spans="1:31" ht="16.7" customHeight="1" x14ac:dyDescent="0.2">
      <c r="A31" s="165"/>
      <c r="B31" s="166"/>
      <c r="C31" s="166"/>
      <c r="D31" s="166"/>
      <c r="E31" s="166"/>
      <c r="F31" s="166"/>
      <c r="G31" s="166"/>
      <c r="H31" s="166"/>
      <c r="I31" s="166"/>
      <c r="J31" s="166"/>
      <c r="K31" s="166"/>
      <c r="L31" s="167" t="s">
        <v>7</v>
      </c>
      <c r="M31" s="168"/>
      <c r="N31" s="168"/>
      <c r="O31" s="169">
        <f>SUM(O18:Q30)</f>
        <v>0</v>
      </c>
      <c r="P31" s="170"/>
      <c r="Q31" s="170"/>
      <c r="R31" s="171" t="s">
        <v>7</v>
      </c>
      <c r="S31" s="172"/>
      <c r="T31" s="54">
        <f>SUM(T18:T30)</f>
        <v>0</v>
      </c>
    </row>
    <row r="32" spans="1:31" s="6" customFormat="1" ht="16.5" customHeight="1" x14ac:dyDescent="0.2">
      <c r="A32" s="173"/>
      <c r="B32" s="156"/>
      <c r="C32" s="156"/>
      <c r="D32" s="156"/>
      <c r="E32" s="156"/>
      <c r="F32" s="156"/>
      <c r="G32" s="156"/>
      <c r="H32" s="156"/>
      <c r="I32" s="156"/>
      <c r="J32" s="156"/>
      <c r="K32" s="156"/>
      <c r="L32" s="173" t="s">
        <v>9</v>
      </c>
      <c r="M32" s="156"/>
      <c r="N32" s="156"/>
      <c r="O32" s="174"/>
      <c r="P32" s="175"/>
      <c r="Q32" s="175"/>
      <c r="R32" s="176"/>
      <c r="S32" s="177"/>
      <c r="T32" s="178"/>
      <c r="U32" s="21"/>
      <c r="V32" s="21"/>
      <c r="W32" s="21"/>
      <c r="X32" s="21"/>
      <c r="Y32" s="21"/>
      <c r="Z32" s="21"/>
      <c r="AA32" s="21"/>
      <c r="AB32" s="21"/>
      <c r="AC32" s="21"/>
      <c r="AD32" s="21"/>
      <c r="AE32" s="21"/>
    </row>
    <row r="33" spans="1:31" ht="6" customHeight="1" x14ac:dyDescent="0.2">
      <c r="A33" s="152"/>
      <c r="B33" s="152"/>
      <c r="C33" s="152"/>
      <c r="D33" s="152"/>
      <c r="E33" s="152"/>
      <c r="F33" s="152"/>
      <c r="G33" s="152"/>
      <c r="H33" s="152"/>
      <c r="I33" s="152"/>
      <c r="J33" s="152"/>
      <c r="K33" s="152"/>
      <c r="L33" s="152"/>
      <c r="M33" s="152"/>
      <c r="N33" s="152"/>
      <c r="O33" s="152"/>
      <c r="P33" s="152"/>
      <c r="Q33" s="152"/>
      <c r="R33" s="152"/>
      <c r="S33" s="152"/>
      <c r="T33" s="152"/>
    </row>
    <row r="34" spans="1:31" ht="16.5" customHeight="1" x14ac:dyDescent="0.2">
      <c r="A34" s="261" t="s">
        <v>36</v>
      </c>
      <c r="B34" s="108"/>
      <c r="C34" s="108"/>
      <c r="D34" s="108"/>
      <c r="E34" s="108"/>
      <c r="F34" s="108"/>
      <c r="G34" s="108"/>
      <c r="H34" s="108"/>
      <c r="I34" s="108"/>
      <c r="J34" s="108"/>
      <c r="K34" s="108"/>
      <c r="L34" s="108"/>
      <c r="M34" s="108"/>
      <c r="N34" s="108"/>
      <c r="O34" s="108"/>
      <c r="P34" s="108"/>
      <c r="Q34" s="108"/>
      <c r="R34" s="108"/>
      <c r="S34" s="108"/>
      <c r="T34" s="108"/>
    </row>
    <row r="35" spans="1:31" ht="15.95" customHeight="1" x14ac:dyDescent="0.2">
      <c r="A35" s="153"/>
      <c r="B35" s="154"/>
      <c r="C35" s="154"/>
      <c r="D35" s="154"/>
      <c r="E35" s="154"/>
      <c r="F35" s="154"/>
      <c r="G35" s="154"/>
      <c r="H35" s="154"/>
      <c r="I35" s="154"/>
      <c r="J35" s="154"/>
      <c r="K35" s="154"/>
      <c r="L35" s="154"/>
      <c r="M35" s="154"/>
      <c r="N35" s="154"/>
      <c r="O35" s="155" t="s">
        <v>1</v>
      </c>
      <c r="P35" s="156"/>
      <c r="Q35" s="156"/>
      <c r="R35" s="157" t="s">
        <v>33</v>
      </c>
      <c r="S35" s="158"/>
      <c r="T35" s="32" t="s">
        <v>4</v>
      </c>
    </row>
    <row r="36" spans="1:31" ht="19.5" customHeight="1" x14ac:dyDescent="0.2">
      <c r="A36" s="159" t="s">
        <v>50</v>
      </c>
      <c r="B36" s="160"/>
      <c r="C36" s="160"/>
      <c r="D36" s="160"/>
      <c r="E36" s="160"/>
      <c r="F36" s="160"/>
      <c r="G36" s="160"/>
      <c r="H36" s="160"/>
      <c r="I36" s="160"/>
      <c r="J36" s="160"/>
      <c r="K36" s="160"/>
      <c r="L36" s="160"/>
      <c r="M36" s="160"/>
      <c r="N36" s="160"/>
      <c r="O36" s="161">
        <f>+O31</f>
        <v>0</v>
      </c>
      <c r="P36" s="162"/>
      <c r="Q36" s="162"/>
      <c r="R36" s="163">
        <v>3.5</v>
      </c>
      <c r="S36" s="164"/>
      <c r="T36" s="55">
        <f>+O36*R36</f>
        <v>0</v>
      </c>
    </row>
    <row r="37" spans="1:31" ht="19.5" customHeight="1" x14ac:dyDescent="0.2">
      <c r="A37" s="179" t="s">
        <v>39</v>
      </c>
      <c r="B37" s="180"/>
      <c r="C37" s="180"/>
      <c r="D37" s="181" t="s">
        <v>5</v>
      </c>
      <c r="E37" s="182"/>
      <c r="F37" s="182"/>
      <c r="G37" s="182"/>
      <c r="H37" s="183"/>
      <c r="I37" s="184"/>
      <c r="J37" s="184"/>
      <c r="K37" s="184"/>
      <c r="L37" s="184"/>
      <c r="M37" s="184"/>
      <c r="N37" s="184"/>
      <c r="O37" s="185"/>
      <c r="P37" s="184"/>
      <c r="Q37" s="184"/>
      <c r="R37" s="186">
        <v>1</v>
      </c>
      <c r="S37" s="187"/>
      <c r="T37" s="56">
        <f>+O37*R37</f>
        <v>0</v>
      </c>
    </row>
    <row r="38" spans="1:31" ht="6" customHeight="1" x14ac:dyDescent="0.2">
      <c r="A38" s="194"/>
      <c r="B38" s="194"/>
      <c r="C38" s="194"/>
      <c r="D38" s="194"/>
      <c r="E38" s="194"/>
      <c r="F38" s="194"/>
      <c r="G38" s="194"/>
      <c r="H38" s="194"/>
      <c r="I38" s="194"/>
      <c r="J38" s="194"/>
      <c r="K38" s="194"/>
      <c r="L38" s="194"/>
      <c r="M38" s="194"/>
      <c r="N38" s="194"/>
      <c r="O38" s="194"/>
      <c r="P38" s="194"/>
      <c r="Q38" s="194"/>
      <c r="R38" s="194"/>
      <c r="S38" s="194"/>
      <c r="T38" s="194"/>
    </row>
    <row r="39" spans="1:31" ht="16.5" customHeight="1" x14ac:dyDescent="0.2">
      <c r="A39" s="33" t="s">
        <v>81</v>
      </c>
      <c r="B39" s="34"/>
      <c r="C39" s="34"/>
      <c r="D39" s="34"/>
      <c r="E39" s="34"/>
      <c r="F39" s="34"/>
      <c r="G39" s="34"/>
      <c r="H39" s="34"/>
      <c r="I39" s="34"/>
      <c r="J39" s="35"/>
      <c r="K39" s="36"/>
      <c r="L39" s="36"/>
      <c r="M39" s="195" t="s">
        <v>28</v>
      </c>
      <c r="N39" s="195"/>
      <c r="O39" s="195"/>
      <c r="P39" s="195"/>
      <c r="Q39" s="195"/>
      <c r="R39" s="195"/>
      <c r="S39" s="195"/>
      <c r="T39" s="36"/>
    </row>
    <row r="40" spans="1:31" ht="15.95" customHeight="1" x14ac:dyDescent="0.2">
      <c r="A40" s="37"/>
      <c r="B40" s="38"/>
      <c r="C40" s="38"/>
      <c r="D40" s="38"/>
      <c r="E40" s="38"/>
      <c r="F40" s="38"/>
      <c r="G40" s="38"/>
      <c r="H40" s="38"/>
      <c r="I40" s="38"/>
      <c r="J40" s="39"/>
      <c r="K40" s="41" t="s">
        <v>31</v>
      </c>
      <c r="L40" s="40" t="s">
        <v>33</v>
      </c>
      <c r="M40" s="196" t="s">
        <v>24</v>
      </c>
      <c r="N40" s="197"/>
      <c r="O40" s="198" t="s">
        <v>15</v>
      </c>
      <c r="P40" s="199"/>
      <c r="Q40" s="200"/>
      <c r="R40" s="201" t="s">
        <v>17</v>
      </c>
      <c r="S40" s="202"/>
      <c r="T40" s="42" t="s">
        <v>4</v>
      </c>
      <c r="U40" s="22"/>
    </row>
    <row r="41" spans="1:31" ht="15.95" customHeight="1" x14ac:dyDescent="0.2">
      <c r="A41" s="188" t="s">
        <v>48</v>
      </c>
      <c r="B41" s="189"/>
      <c r="C41" s="189"/>
      <c r="D41" s="189"/>
      <c r="E41" s="189"/>
      <c r="F41" s="189"/>
      <c r="G41" s="189"/>
      <c r="H41" s="189"/>
      <c r="I41" s="189"/>
      <c r="J41" s="189"/>
      <c r="K41" s="57">
        <f>IF(U6=0,IF(X8&gt;0,1,0),0)</f>
        <v>0</v>
      </c>
      <c r="L41" s="58">
        <v>200</v>
      </c>
      <c r="M41" s="59"/>
      <c r="N41" s="60">
        <f>IF(K41&gt;0,(L41*0.2)*M41,0)</f>
        <v>0</v>
      </c>
      <c r="O41" s="59"/>
      <c r="P41" s="190">
        <f>IF(K41&gt;0,(+L41*0.3)*O41,0)</f>
        <v>0</v>
      </c>
      <c r="Q41" s="191"/>
      <c r="R41" s="61"/>
      <c r="S41" s="62">
        <f>ROUND(IF(K41&gt;0,(+L41*0.5)*R41,0),0)</f>
        <v>0</v>
      </c>
      <c r="T41" s="63">
        <f>ROUND(IF(((K41*L41)-N41-P41-S41)&lt;0,0,((K41*L41)-N41-P41-S41)),0)</f>
        <v>0</v>
      </c>
    </row>
    <row r="42" spans="1:31" ht="15.2" customHeight="1" x14ac:dyDescent="0.2">
      <c r="A42" s="179" t="s">
        <v>49</v>
      </c>
      <c r="B42" s="192"/>
      <c r="C42" s="192"/>
      <c r="D42" s="192"/>
      <c r="E42" s="192"/>
      <c r="F42" s="192"/>
      <c r="G42" s="192"/>
      <c r="H42" s="192"/>
      <c r="I42" s="192"/>
      <c r="J42" s="192"/>
      <c r="K42" s="57">
        <f>IF(U6=0,IF(Y8&gt;0,1,0),0)</f>
        <v>0</v>
      </c>
      <c r="L42" s="64">
        <v>400</v>
      </c>
      <c r="M42" s="59"/>
      <c r="N42" s="60">
        <f>IF(K42&gt;0,(L42*0.2)*M42,0)</f>
        <v>0</v>
      </c>
      <c r="O42" s="65"/>
      <c r="P42" s="190">
        <f>IF(K42&gt;0,(+L42*0.3)*O42,0)</f>
        <v>0</v>
      </c>
      <c r="Q42" s="191"/>
      <c r="R42" s="66"/>
      <c r="S42" s="62">
        <f>ROUND(IF(K42&gt;0,(+L42*0.5)*R42,0),0)</f>
        <v>0</v>
      </c>
      <c r="T42" s="63">
        <f>ROUND(IF(((K42*L42)-N42-P42-S42)&lt;0,0,((K42*L42)-N42-P42-S42)),0)</f>
        <v>0</v>
      </c>
    </row>
    <row r="43" spans="1:31" s="6" customFormat="1" ht="16.5" customHeight="1" x14ac:dyDescent="0.2">
      <c r="A43" s="193" t="s">
        <v>44</v>
      </c>
      <c r="B43" s="154"/>
      <c r="C43" s="154"/>
      <c r="D43" s="154"/>
      <c r="E43" s="154"/>
      <c r="F43" s="154"/>
      <c r="G43" s="154"/>
      <c r="H43" s="154"/>
      <c r="I43" s="154"/>
      <c r="J43" s="154"/>
      <c r="K43" s="154"/>
      <c r="L43" s="154"/>
      <c r="M43" s="154"/>
      <c r="N43" s="154"/>
      <c r="O43" s="154"/>
      <c r="P43" s="154"/>
      <c r="Q43" s="154"/>
      <c r="R43" s="154"/>
      <c r="S43" s="154"/>
      <c r="T43" s="154"/>
      <c r="U43" s="21"/>
      <c r="V43" s="21"/>
      <c r="W43" s="21"/>
      <c r="X43" s="21"/>
      <c r="Y43" s="21"/>
      <c r="Z43" s="21"/>
      <c r="AA43" s="21"/>
      <c r="AB43" s="21"/>
      <c r="AC43" s="21"/>
      <c r="AD43" s="21"/>
      <c r="AE43" s="21"/>
    </row>
    <row r="44" spans="1:31" ht="6" customHeight="1" x14ac:dyDescent="0.2">
      <c r="A44" s="152"/>
      <c r="B44" s="152"/>
      <c r="C44" s="152"/>
      <c r="D44" s="152"/>
      <c r="E44" s="152"/>
      <c r="F44" s="152"/>
      <c r="G44" s="152"/>
      <c r="H44" s="152"/>
      <c r="I44" s="152"/>
      <c r="J44" s="152"/>
      <c r="K44" s="152"/>
      <c r="L44" s="152"/>
      <c r="M44" s="152"/>
      <c r="N44" s="152"/>
      <c r="O44" s="152"/>
      <c r="P44" s="152"/>
      <c r="Q44" s="152"/>
      <c r="R44" s="152"/>
      <c r="S44" s="152"/>
      <c r="T44" s="152"/>
    </row>
    <row r="45" spans="1:31" ht="16.5" customHeight="1" x14ac:dyDescent="0.2">
      <c r="A45" s="211" t="s">
        <v>25</v>
      </c>
      <c r="B45" s="212"/>
      <c r="C45" s="212"/>
      <c r="D45" s="212"/>
      <c r="E45" s="212"/>
      <c r="F45" s="212"/>
      <c r="G45" s="212"/>
      <c r="H45" s="212"/>
      <c r="I45" s="212"/>
      <c r="J45" s="212"/>
      <c r="K45" s="212"/>
      <c r="L45" s="212"/>
      <c r="M45" s="212"/>
      <c r="N45" s="212"/>
      <c r="O45" s="212"/>
      <c r="P45" s="212"/>
      <c r="Q45" s="212"/>
      <c r="R45" s="212"/>
      <c r="S45" s="212"/>
      <c r="T45" s="213"/>
    </row>
    <row r="46" spans="1:31" ht="15.95" customHeight="1" x14ac:dyDescent="0.2">
      <c r="A46" s="203"/>
      <c r="B46" s="204"/>
      <c r="C46" s="204"/>
      <c r="D46" s="204"/>
      <c r="E46" s="204"/>
      <c r="F46" s="204"/>
      <c r="G46" s="204"/>
      <c r="H46" s="205"/>
      <c r="I46" s="157" t="s">
        <v>61</v>
      </c>
      <c r="J46" s="158"/>
      <c r="K46" s="43"/>
      <c r="L46" s="43"/>
      <c r="M46" s="155" t="s">
        <v>47</v>
      </c>
      <c r="N46" s="156"/>
      <c r="O46" s="156"/>
      <c r="P46" s="156"/>
      <c r="Q46" s="156"/>
      <c r="R46" s="156"/>
      <c r="S46" s="156"/>
      <c r="T46" s="155" t="s">
        <v>4</v>
      </c>
    </row>
    <row r="47" spans="1:31" ht="15.95" customHeight="1" x14ac:dyDescent="0.2">
      <c r="A47" s="206"/>
      <c r="B47" s="207"/>
      <c r="C47" s="207"/>
      <c r="D47" s="207"/>
      <c r="E47" s="207"/>
      <c r="F47" s="207"/>
      <c r="G47" s="207"/>
      <c r="H47" s="208"/>
      <c r="I47" s="209">
        <f>IF(U6&gt;0,U6,0)</f>
        <v>0</v>
      </c>
      <c r="J47" s="210"/>
      <c r="K47" s="32" t="s">
        <v>31</v>
      </c>
      <c r="L47" s="32" t="s">
        <v>46</v>
      </c>
      <c r="M47" s="155" t="s">
        <v>24</v>
      </c>
      <c r="N47" s="156"/>
      <c r="O47" s="155" t="s">
        <v>15</v>
      </c>
      <c r="P47" s="156"/>
      <c r="Q47" s="156"/>
      <c r="R47" s="157" t="s">
        <v>17</v>
      </c>
      <c r="S47" s="158"/>
      <c r="T47" s="156"/>
    </row>
    <row r="48" spans="1:31" ht="15.95" customHeight="1" x14ac:dyDescent="0.2">
      <c r="A48" s="214"/>
      <c r="B48" s="216" t="s">
        <v>45</v>
      </c>
      <c r="C48" s="217"/>
      <c r="D48" s="217"/>
      <c r="E48" s="159" t="s">
        <v>12</v>
      </c>
      <c r="F48" s="160"/>
      <c r="G48" s="160"/>
      <c r="H48" s="160"/>
      <c r="I48" s="160"/>
      <c r="J48" s="160"/>
      <c r="K48" s="57"/>
      <c r="L48" s="67">
        <v>609</v>
      </c>
      <c r="M48" s="68"/>
      <c r="N48" s="69">
        <f>IF(K48&gt;0,(L48*0.2)*M48,0)</f>
        <v>0</v>
      </c>
      <c r="O48" s="59"/>
      <c r="P48" s="219">
        <f>IF(K48&gt;0,(+L48*0.3)*O48,0)</f>
        <v>0</v>
      </c>
      <c r="Q48" s="220"/>
      <c r="R48" s="70"/>
      <c r="S48" s="62">
        <f>IF(K48&gt;0,(+L48*0.5)*R48,0)</f>
        <v>0</v>
      </c>
      <c r="T48" s="55">
        <f>ROUND((K48*L48)-N48-P48-S48,0)</f>
        <v>0</v>
      </c>
    </row>
    <row r="49" spans="1:31" ht="15.95" customHeight="1" x14ac:dyDescent="0.2">
      <c r="A49" s="214"/>
      <c r="B49" s="216"/>
      <c r="C49" s="217"/>
      <c r="D49" s="217"/>
      <c r="E49" s="221" t="s">
        <v>20</v>
      </c>
      <c r="F49" s="222"/>
      <c r="G49" s="222"/>
      <c r="H49" s="222"/>
      <c r="I49" s="222"/>
      <c r="J49" s="222"/>
      <c r="K49" s="71"/>
      <c r="L49" s="72">
        <v>170</v>
      </c>
      <c r="M49" s="68"/>
      <c r="N49" s="69">
        <f t="shared" ref="N49:N50" si="0">IF(K49&gt;0,(L49*0.2)*M49,0)</f>
        <v>0</v>
      </c>
      <c r="O49" s="73"/>
      <c r="P49" s="219">
        <f t="shared" ref="P49:P50" si="1">IF(K49&gt;0,(+L49*0.3)*O49,0)</f>
        <v>0</v>
      </c>
      <c r="Q49" s="220"/>
      <c r="R49" s="74"/>
      <c r="S49" s="62">
        <f t="shared" ref="S49:S50" si="2">IF(K49&gt;0,(+L49*0.5)*R49,0)</f>
        <v>0</v>
      </c>
      <c r="T49" s="55">
        <f t="shared" ref="T49:T51" si="3">ROUND((K49*L49)-N49-P49-S49,0)</f>
        <v>0</v>
      </c>
    </row>
    <row r="50" spans="1:31" ht="16.7" customHeight="1" x14ac:dyDescent="0.2">
      <c r="A50" s="215"/>
      <c r="B50" s="218"/>
      <c r="C50" s="218"/>
      <c r="D50" s="218"/>
      <c r="E50" s="221" t="s">
        <v>41</v>
      </c>
      <c r="F50" s="222"/>
      <c r="G50" s="222"/>
      <c r="H50" s="222"/>
      <c r="I50" s="222"/>
      <c r="J50" s="222"/>
      <c r="K50" s="71"/>
      <c r="L50" s="72">
        <v>94</v>
      </c>
      <c r="M50" s="68"/>
      <c r="N50" s="69">
        <f t="shared" si="0"/>
        <v>0</v>
      </c>
      <c r="O50" s="73"/>
      <c r="P50" s="219">
        <f t="shared" si="1"/>
        <v>0</v>
      </c>
      <c r="Q50" s="220"/>
      <c r="R50" s="74"/>
      <c r="S50" s="62">
        <f t="shared" si="2"/>
        <v>0</v>
      </c>
      <c r="T50" s="55">
        <f t="shared" si="3"/>
        <v>0</v>
      </c>
    </row>
    <row r="51" spans="1:31" ht="16.5" customHeight="1" x14ac:dyDescent="0.2">
      <c r="A51" s="180"/>
      <c r="B51" s="218"/>
      <c r="C51" s="218"/>
      <c r="D51" s="218"/>
      <c r="E51" s="223" t="str">
        <f>IF(Z8=1,"Siste døgn over 6 timer","Siste døgn under 6 timer")</f>
        <v>Siste døgn under 6 timer</v>
      </c>
      <c r="F51" s="224"/>
      <c r="G51" s="224"/>
      <c r="H51" s="224"/>
      <c r="I51" s="224"/>
      <c r="J51" s="224"/>
      <c r="K51" s="75">
        <f>IF(U6&gt;0,IF(OR(X8&gt;0,Y8&gt;0),1,0),0)</f>
        <v>0</v>
      </c>
      <c r="L51" s="76">
        <f>IF(K51&gt;0,IF(Z8&gt;0,IF(K48&gt;0,L48,IF(K49&gt;0,L49,IF(K50&gt;0,L50,0))),0),0)</f>
        <v>0</v>
      </c>
      <c r="M51" s="77"/>
      <c r="N51" s="78">
        <f>IF(K51&gt;0,(L51*0.2)*M51,0)</f>
        <v>0</v>
      </c>
      <c r="O51" s="79"/>
      <c r="P51" s="225">
        <f>IF(K51&gt;0,(+L51*0.3)*O51,0)</f>
        <v>0</v>
      </c>
      <c r="Q51" s="226"/>
      <c r="R51" s="66"/>
      <c r="S51" s="80">
        <f>IF(K51&gt;0,(+L51*0.5)*R51,0)</f>
        <v>0</v>
      </c>
      <c r="T51" s="81">
        <f t="shared" si="3"/>
        <v>0</v>
      </c>
    </row>
    <row r="52" spans="1:31" ht="15.2" customHeight="1" x14ac:dyDescent="0.2">
      <c r="A52" s="228" t="s">
        <v>52</v>
      </c>
      <c r="B52" s="229"/>
      <c r="C52" s="229"/>
      <c r="D52" s="229"/>
      <c r="E52" s="229"/>
      <c r="F52" s="229"/>
      <c r="G52" s="229"/>
      <c r="H52" s="229"/>
      <c r="I52" s="229"/>
      <c r="J52" s="229"/>
      <c r="K52" s="229"/>
      <c r="L52" s="229"/>
      <c r="M52" s="229"/>
      <c r="N52" s="229"/>
      <c r="O52" s="229"/>
      <c r="P52" s="229"/>
      <c r="Q52" s="229"/>
      <c r="R52" s="229"/>
      <c r="S52" s="229"/>
      <c r="T52" s="230"/>
    </row>
    <row r="53" spans="1:31" ht="15.2" customHeight="1" x14ac:dyDescent="0.2">
      <c r="A53" s="231" t="s">
        <v>63</v>
      </c>
      <c r="B53" s="232"/>
      <c r="C53" s="232"/>
      <c r="D53" s="232"/>
      <c r="E53" s="232"/>
      <c r="F53" s="232"/>
      <c r="G53" s="232"/>
      <c r="H53" s="232"/>
      <c r="I53" s="232"/>
      <c r="J53" s="232"/>
      <c r="K53" s="232"/>
      <c r="L53" s="232"/>
      <c r="M53" s="232"/>
      <c r="N53" s="232"/>
      <c r="O53" s="232"/>
      <c r="P53" s="232"/>
      <c r="Q53" s="232"/>
      <c r="R53" s="232"/>
      <c r="S53" s="232"/>
      <c r="T53" s="233"/>
    </row>
    <row r="54" spans="1:31" ht="10.5" customHeight="1" x14ac:dyDescent="0.2">
      <c r="A54" s="234" t="s">
        <v>51</v>
      </c>
      <c r="B54" s="235"/>
      <c r="C54" s="235"/>
      <c r="D54" s="235"/>
      <c r="E54" s="235"/>
      <c r="F54" s="235"/>
      <c r="G54" s="235"/>
      <c r="H54" s="235"/>
      <c r="I54" s="235"/>
      <c r="J54" s="235"/>
      <c r="K54" s="235"/>
      <c r="L54" s="235"/>
      <c r="M54" s="235"/>
      <c r="N54" s="235"/>
      <c r="O54" s="235"/>
      <c r="P54" s="235"/>
      <c r="Q54" s="235"/>
      <c r="R54" s="235"/>
      <c r="S54" s="235"/>
      <c r="T54" s="236"/>
    </row>
    <row r="55" spans="1:31" ht="6" customHeight="1" x14ac:dyDescent="0.2">
      <c r="A55" s="152"/>
      <c r="B55" s="152"/>
      <c r="C55" s="152"/>
      <c r="D55" s="152"/>
      <c r="E55" s="152"/>
      <c r="F55" s="152"/>
      <c r="G55" s="152"/>
      <c r="H55" s="152"/>
      <c r="I55" s="152"/>
      <c r="J55" s="152"/>
      <c r="K55" s="152"/>
      <c r="L55" s="152"/>
      <c r="M55" s="152"/>
      <c r="N55" s="152"/>
      <c r="O55" s="152"/>
      <c r="P55" s="152"/>
      <c r="Q55" s="152"/>
      <c r="R55" s="152"/>
      <c r="S55" s="152"/>
      <c r="T55" s="152"/>
    </row>
    <row r="56" spans="1:31" ht="16.5" customHeight="1" x14ac:dyDescent="0.2">
      <c r="A56" s="211" t="s">
        <v>80</v>
      </c>
      <c r="B56" s="212"/>
      <c r="C56" s="212"/>
      <c r="D56" s="212"/>
      <c r="E56" s="212"/>
      <c r="F56" s="212"/>
      <c r="G56" s="212"/>
      <c r="H56" s="212"/>
      <c r="I56" s="212"/>
      <c r="J56" s="212"/>
      <c r="K56" s="212"/>
      <c r="L56" s="212"/>
      <c r="M56" s="212"/>
      <c r="N56" s="212"/>
      <c r="O56" s="212"/>
      <c r="P56" s="212"/>
      <c r="Q56" s="212"/>
      <c r="R56" s="212"/>
      <c r="S56" s="212"/>
      <c r="T56" s="213"/>
    </row>
    <row r="57" spans="1:31" ht="16.7" customHeight="1" x14ac:dyDescent="0.2">
      <c r="A57" s="173"/>
      <c r="B57" s="156"/>
      <c r="C57" s="156"/>
      <c r="D57" s="156"/>
      <c r="E57" s="156"/>
      <c r="F57" s="156"/>
      <c r="G57" s="156"/>
      <c r="H57" s="156"/>
      <c r="I57" s="156"/>
      <c r="J57" s="156"/>
      <c r="K57" s="156"/>
      <c r="L57" s="156"/>
      <c r="M57" s="156"/>
      <c r="N57" s="156"/>
      <c r="O57" s="156"/>
      <c r="P57" s="156"/>
      <c r="Q57" s="156"/>
      <c r="R57" s="227" t="s">
        <v>21</v>
      </c>
      <c r="S57" s="227"/>
      <c r="T57" s="44" t="s">
        <v>4</v>
      </c>
    </row>
    <row r="58" spans="1:31" ht="15.75" customHeight="1" x14ac:dyDescent="0.2">
      <c r="A58" s="138"/>
      <c r="B58" s="139"/>
      <c r="C58" s="139"/>
      <c r="D58" s="139"/>
      <c r="E58" s="139"/>
      <c r="F58" s="139"/>
      <c r="G58" s="139"/>
      <c r="H58" s="139"/>
      <c r="I58" s="139"/>
      <c r="J58" s="139"/>
      <c r="K58" s="139"/>
      <c r="L58" s="139"/>
      <c r="M58" s="139"/>
      <c r="N58" s="139"/>
      <c r="O58" s="139"/>
      <c r="P58" s="139"/>
      <c r="Q58" s="139"/>
      <c r="R58" s="277"/>
      <c r="S58" s="278"/>
      <c r="T58" s="53"/>
    </row>
    <row r="59" spans="1:31" ht="15.75" customHeight="1" x14ac:dyDescent="0.2">
      <c r="A59" s="152"/>
      <c r="B59" s="152"/>
      <c r="C59" s="152"/>
      <c r="D59" s="152"/>
      <c r="E59" s="152"/>
      <c r="F59" s="152"/>
      <c r="G59" s="152"/>
      <c r="H59" s="152"/>
      <c r="I59" s="152"/>
      <c r="J59" s="152"/>
      <c r="K59" s="152"/>
      <c r="L59" s="152"/>
      <c r="M59" s="152"/>
      <c r="N59" s="152"/>
      <c r="O59" s="152"/>
      <c r="P59" s="152"/>
      <c r="Q59" s="152"/>
      <c r="R59" s="152"/>
      <c r="S59" s="152"/>
      <c r="T59" s="152"/>
    </row>
    <row r="60" spans="1:31" ht="18.2" customHeight="1" x14ac:dyDescent="0.2">
      <c r="A60" s="173" t="s">
        <v>11</v>
      </c>
      <c r="B60" s="156"/>
      <c r="C60" s="156"/>
      <c r="D60" s="156"/>
      <c r="E60" s="156"/>
      <c r="F60" s="156"/>
      <c r="G60" s="156"/>
      <c r="H60" s="156"/>
      <c r="I60" s="156"/>
      <c r="J60" s="156"/>
      <c r="K60" s="156"/>
      <c r="L60" s="156"/>
      <c r="M60" s="156"/>
      <c r="N60" s="156"/>
      <c r="O60" s="156"/>
      <c r="P60" s="156"/>
      <c r="Q60" s="156"/>
      <c r="R60" s="156"/>
      <c r="S60" s="156"/>
      <c r="T60" s="82">
        <f>+T31+SUM(T36:T37)+SUM(T41:T42)+SUM(T48:T51)+SUM(T58:T58)</f>
        <v>0</v>
      </c>
    </row>
    <row r="61" spans="1:31" ht="15.95" customHeight="1" x14ac:dyDescent="0.2">
      <c r="A61" s="159" t="s">
        <v>2</v>
      </c>
      <c r="B61" s="160"/>
      <c r="C61" s="160"/>
      <c r="D61" s="160"/>
      <c r="E61" s="160"/>
      <c r="F61" s="160"/>
      <c r="G61" s="160"/>
      <c r="H61" s="276"/>
      <c r="I61" s="268"/>
      <c r="J61" s="268"/>
      <c r="K61" s="268"/>
      <c r="L61" s="268"/>
      <c r="M61" s="268"/>
      <c r="N61" s="268"/>
      <c r="O61" s="268"/>
      <c r="P61" s="268"/>
      <c r="Q61" s="268"/>
      <c r="R61" s="268"/>
      <c r="S61" s="268"/>
      <c r="T61" s="83"/>
    </row>
    <row r="62" spans="1:31" ht="18.95" customHeight="1" x14ac:dyDescent="0.2">
      <c r="A62" s="221" t="s">
        <v>10</v>
      </c>
      <c r="B62" s="222"/>
      <c r="C62" s="222"/>
      <c r="D62" s="222"/>
      <c r="E62" s="222"/>
      <c r="F62" s="222"/>
      <c r="G62" s="222"/>
      <c r="H62" s="249"/>
      <c r="I62" s="250"/>
      <c r="J62" s="250"/>
      <c r="K62" s="250"/>
      <c r="L62" s="250"/>
      <c r="M62" s="250"/>
      <c r="N62" s="250"/>
      <c r="O62" s="250"/>
      <c r="P62" s="250"/>
      <c r="Q62" s="250"/>
      <c r="R62" s="250"/>
      <c r="S62" s="250"/>
      <c r="T62" s="53"/>
    </row>
    <row r="63" spans="1:31" ht="16.5" customHeight="1" x14ac:dyDescent="0.2">
      <c r="A63" s="251" t="s">
        <v>26</v>
      </c>
      <c r="B63" s="252"/>
      <c r="C63" s="252"/>
      <c r="D63" s="252"/>
      <c r="E63" s="252"/>
      <c r="F63" s="252"/>
      <c r="G63" s="252"/>
      <c r="H63" s="252"/>
      <c r="I63" s="252"/>
      <c r="J63" s="252"/>
      <c r="K63" s="252"/>
      <c r="L63" s="252"/>
      <c r="M63" s="252"/>
      <c r="N63" s="252"/>
      <c r="O63" s="252"/>
      <c r="P63" s="252"/>
      <c r="Q63" s="252"/>
      <c r="R63" s="252"/>
      <c r="S63" s="252"/>
      <c r="T63" s="84">
        <f>+T60-SUM(T61:T62)</f>
        <v>0</v>
      </c>
    </row>
    <row r="64" spans="1:31" s="14" customFormat="1" ht="6" customHeight="1" x14ac:dyDescent="0.2">
      <c r="A64" s="253"/>
      <c r="B64" s="254"/>
      <c r="C64" s="254"/>
      <c r="D64" s="254"/>
      <c r="E64" s="254"/>
      <c r="F64" s="254"/>
      <c r="G64" s="254"/>
      <c r="H64" s="254"/>
      <c r="I64" s="254"/>
      <c r="J64" s="254"/>
      <c r="K64" s="254"/>
      <c r="L64" s="254"/>
      <c r="M64" s="254"/>
      <c r="N64" s="127"/>
      <c r="O64" s="127"/>
      <c r="P64" s="127"/>
      <c r="Q64" s="127"/>
      <c r="R64" s="127"/>
      <c r="S64" s="127"/>
      <c r="T64" s="127"/>
      <c r="U64" s="23"/>
      <c r="V64" s="23"/>
      <c r="W64" s="23"/>
      <c r="X64" s="23"/>
      <c r="Y64" s="23"/>
      <c r="Z64" s="23"/>
      <c r="AA64" s="23"/>
      <c r="AB64" s="23"/>
      <c r="AC64" s="23"/>
      <c r="AD64" s="23"/>
      <c r="AE64" s="23"/>
    </row>
    <row r="65" spans="1:31" s="14" customFormat="1" ht="15.75" customHeight="1" x14ac:dyDescent="0.2">
      <c r="A65" s="258" t="s">
        <v>68</v>
      </c>
      <c r="B65" s="258"/>
      <c r="C65" s="258"/>
      <c r="D65" s="258"/>
      <c r="E65" s="258"/>
      <c r="F65" s="258"/>
      <c r="G65" s="258"/>
      <c r="H65" s="258"/>
      <c r="I65" s="258"/>
      <c r="J65" s="258"/>
      <c r="K65" s="258"/>
      <c r="L65" s="258"/>
      <c r="M65" s="258"/>
      <c r="N65" s="258"/>
      <c r="O65" s="258"/>
      <c r="P65" s="258"/>
      <c r="Q65" s="258"/>
      <c r="R65" s="258"/>
      <c r="S65" s="258"/>
      <c r="T65" s="258"/>
      <c r="U65" s="23"/>
      <c r="V65" s="23"/>
      <c r="W65" s="23"/>
      <c r="X65" s="23"/>
      <c r="Y65" s="23"/>
      <c r="Z65" s="23"/>
      <c r="AA65" s="23"/>
      <c r="AB65" s="23"/>
      <c r="AC65" s="23"/>
      <c r="AD65" s="23"/>
      <c r="AE65" s="23"/>
    </row>
    <row r="66" spans="1:31" s="14" customFormat="1" ht="15.75" customHeight="1" x14ac:dyDescent="0.2">
      <c r="A66" s="7"/>
      <c r="B66" s="193" t="s">
        <v>37</v>
      </c>
      <c r="C66" s="193"/>
      <c r="D66" s="7"/>
      <c r="E66" s="255" t="s">
        <v>23</v>
      </c>
      <c r="F66" s="256"/>
      <c r="G66" s="256"/>
      <c r="H66" s="256"/>
      <c r="I66" s="256"/>
      <c r="J66" s="257"/>
      <c r="K66" s="11"/>
      <c r="L66" s="248" t="s">
        <v>56</v>
      </c>
      <c r="M66" s="248"/>
      <c r="N66" s="248"/>
      <c r="O66" s="248"/>
      <c r="P66" s="248"/>
      <c r="Q66" s="248"/>
      <c r="R66" s="248"/>
      <c r="S66" s="248"/>
      <c r="T66" s="248"/>
      <c r="U66" s="23"/>
      <c r="V66" s="23"/>
      <c r="W66" s="23"/>
      <c r="X66" s="23"/>
      <c r="Y66" s="23"/>
      <c r="Z66" s="23"/>
      <c r="AA66" s="23"/>
      <c r="AB66" s="23"/>
      <c r="AC66" s="23"/>
      <c r="AD66" s="23"/>
      <c r="AE66" s="23"/>
    </row>
    <row r="67" spans="1:31" ht="16.5" customHeight="1" x14ac:dyDescent="0.2">
      <c r="A67" s="193" t="s">
        <v>54</v>
      </c>
      <c r="B67" s="193"/>
      <c r="C67" s="193"/>
      <c r="D67" s="193"/>
      <c r="E67" s="193"/>
      <c r="F67" s="240"/>
      <c r="G67" s="241"/>
      <c r="H67" s="241"/>
      <c r="I67" s="241"/>
      <c r="J67" s="242"/>
      <c r="K67" s="11"/>
      <c r="L67" s="13"/>
      <c r="M67" s="243" t="s">
        <v>55</v>
      </c>
      <c r="N67" s="244"/>
      <c r="O67" s="245"/>
      <c r="P67" s="246"/>
      <c r="Q67" s="247"/>
      <c r="R67" s="248" t="s">
        <v>57</v>
      </c>
      <c r="S67" s="248"/>
      <c r="T67" s="248"/>
    </row>
    <row r="68" spans="1:31" ht="29.25" customHeight="1" x14ac:dyDescent="0.2">
      <c r="A68" s="269" t="s">
        <v>14</v>
      </c>
      <c r="B68" s="270"/>
      <c r="C68" s="270"/>
      <c r="D68" s="271"/>
      <c r="E68" s="269" t="s">
        <v>27</v>
      </c>
      <c r="F68" s="272"/>
      <c r="G68" s="272"/>
      <c r="H68" s="272"/>
      <c r="I68" s="272"/>
      <c r="J68" s="273"/>
      <c r="K68" s="12"/>
      <c r="L68" s="274" t="s">
        <v>6</v>
      </c>
      <c r="M68" s="275"/>
      <c r="N68" s="275"/>
      <c r="O68" s="275"/>
      <c r="P68" s="275"/>
      <c r="Q68" s="275"/>
      <c r="R68" s="275"/>
      <c r="S68" s="275"/>
      <c r="T68" s="275"/>
    </row>
    <row r="69" spans="1:31" ht="29.25" customHeight="1" x14ac:dyDescent="0.2">
      <c r="A69" s="262"/>
      <c r="B69" s="263"/>
      <c r="C69" s="263"/>
      <c r="D69" s="263"/>
      <c r="E69" s="264"/>
      <c r="F69" s="265"/>
      <c r="G69" s="265"/>
      <c r="H69" s="265"/>
      <c r="I69" s="265"/>
      <c r="J69" s="266"/>
      <c r="K69" s="12"/>
      <c r="L69" s="267"/>
      <c r="M69" s="268"/>
      <c r="N69" s="268"/>
      <c r="O69" s="268"/>
      <c r="P69" s="268"/>
      <c r="Q69" s="268"/>
      <c r="R69" s="268"/>
      <c r="S69" s="268"/>
      <c r="T69" s="268"/>
    </row>
    <row r="70" spans="1:31" x14ac:dyDescent="0.2">
      <c r="A70" s="8"/>
      <c r="B70" s="9"/>
      <c r="C70" s="9"/>
      <c r="D70" s="9"/>
      <c r="E70" s="10"/>
      <c r="F70" s="10"/>
      <c r="G70" s="10"/>
      <c r="H70" s="10"/>
      <c r="I70" s="10"/>
      <c r="J70" s="10"/>
      <c r="K70" s="10"/>
      <c r="L70" s="10"/>
      <c r="M70" s="10"/>
      <c r="N70" s="10"/>
      <c r="O70" s="10"/>
      <c r="P70" s="10"/>
      <c r="Q70" s="10"/>
      <c r="R70" s="10"/>
      <c r="S70" s="10"/>
      <c r="T70" s="10"/>
    </row>
  </sheetData>
  <mergeCells count="224">
    <mergeCell ref="K10:L10"/>
    <mergeCell ref="A10:D10"/>
    <mergeCell ref="A11:D11"/>
    <mergeCell ref="K11:L11"/>
    <mergeCell ref="A12:D12"/>
    <mergeCell ref="S9:T9"/>
    <mergeCell ref="M9:P9"/>
    <mergeCell ref="Q9:R9"/>
    <mergeCell ref="E10:J10"/>
    <mergeCell ref="K12:L12"/>
    <mergeCell ref="M10:T10"/>
    <mergeCell ref="M11:T11"/>
    <mergeCell ref="E12:J12"/>
    <mergeCell ref="M12:T12"/>
    <mergeCell ref="A14:D14"/>
    <mergeCell ref="A13:D13"/>
    <mergeCell ref="A34:T34"/>
    <mergeCell ref="A69:D69"/>
    <mergeCell ref="E69:J69"/>
    <mergeCell ref="L69:T69"/>
    <mergeCell ref="A68:D68"/>
    <mergeCell ref="E68:J68"/>
    <mergeCell ref="L68:T68"/>
    <mergeCell ref="A61:G61"/>
    <mergeCell ref="H61:S61"/>
    <mergeCell ref="A58:Q58"/>
    <mergeCell ref="R58:S58"/>
    <mergeCell ref="A57:Q57"/>
    <mergeCell ref="R57:S57"/>
    <mergeCell ref="A56:T56"/>
    <mergeCell ref="A52:T52"/>
    <mergeCell ref="A53:T53"/>
    <mergeCell ref="A54:T54"/>
    <mergeCell ref="A55:T55"/>
    <mergeCell ref="E13:T13"/>
    <mergeCell ref="A67:E67"/>
    <mergeCell ref="F67:J67"/>
    <mergeCell ref="M67:O67"/>
    <mergeCell ref="P67:Q67"/>
    <mergeCell ref="R67:T67"/>
    <mergeCell ref="A62:G62"/>
    <mergeCell ref="H62:S62"/>
    <mergeCell ref="A63:S63"/>
    <mergeCell ref="A64:T64"/>
    <mergeCell ref="B66:C66"/>
    <mergeCell ref="E66:J66"/>
    <mergeCell ref="L66:T66"/>
    <mergeCell ref="A65:T65"/>
    <mergeCell ref="A59:T59"/>
    <mergeCell ref="A60:S60"/>
    <mergeCell ref="E14:T14"/>
    <mergeCell ref="A48:A51"/>
    <mergeCell ref="B48:D51"/>
    <mergeCell ref="E48:J48"/>
    <mergeCell ref="P48:Q48"/>
    <mergeCell ref="E49:J49"/>
    <mergeCell ref="P49:Q49"/>
    <mergeCell ref="E50:J50"/>
    <mergeCell ref="P50:Q50"/>
    <mergeCell ref="E51:J51"/>
    <mergeCell ref="P51:Q51"/>
    <mergeCell ref="A43:T43"/>
    <mergeCell ref="A44:T44"/>
    <mergeCell ref="A38:T38"/>
    <mergeCell ref="M39:S39"/>
    <mergeCell ref="M40:N40"/>
    <mergeCell ref="O40:Q40"/>
    <mergeCell ref="R40:S40"/>
    <mergeCell ref="A46:H47"/>
    <mergeCell ref="I46:J46"/>
    <mergeCell ref="M46:S46"/>
    <mergeCell ref="T46:T47"/>
    <mergeCell ref="I47:J47"/>
    <mergeCell ref="M47:N47"/>
    <mergeCell ref="O47:Q47"/>
    <mergeCell ref="R47:S47"/>
    <mergeCell ref="A45:T45"/>
    <mergeCell ref="A37:C37"/>
    <mergeCell ref="D37:G37"/>
    <mergeCell ref="H37:N37"/>
    <mergeCell ref="O37:Q37"/>
    <mergeCell ref="R37:S37"/>
    <mergeCell ref="A41:J41"/>
    <mergeCell ref="P41:Q41"/>
    <mergeCell ref="A42:J42"/>
    <mergeCell ref="P42:Q42"/>
    <mergeCell ref="A33:T33"/>
    <mergeCell ref="A35:N35"/>
    <mergeCell ref="O35:Q35"/>
    <mergeCell ref="R35:S35"/>
    <mergeCell ref="A36:N36"/>
    <mergeCell ref="O36:Q36"/>
    <mergeCell ref="R36:S36"/>
    <mergeCell ref="A31:K31"/>
    <mergeCell ref="L31:N31"/>
    <mergeCell ref="O31:Q31"/>
    <mergeCell ref="R31:S31"/>
    <mergeCell ref="A32:K32"/>
    <mergeCell ref="L32:N32"/>
    <mergeCell ref="O32:Q32"/>
    <mergeCell ref="R32:T32"/>
    <mergeCell ref="R29:S29"/>
    <mergeCell ref="A30:B30"/>
    <mergeCell ref="C30:D30"/>
    <mergeCell ref="E30:G30"/>
    <mergeCell ref="H30:J30"/>
    <mergeCell ref="L30:N30"/>
    <mergeCell ref="O30:Q30"/>
    <mergeCell ref="R30:S30"/>
    <mergeCell ref="A29:B29"/>
    <mergeCell ref="C29:D29"/>
    <mergeCell ref="E29:G29"/>
    <mergeCell ref="H29:J29"/>
    <mergeCell ref="L29:N29"/>
    <mergeCell ref="O29:Q29"/>
    <mergeCell ref="R27:S27"/>
    <mergeCell ref="A28:B28"/>
    <mergeCell ref="C28:D28"/>
    <mergeCell ref="E28:G28"/>
    <mergeCell ref="H28:J28"/>
    <mergeCell ref="L28:N28"/>
    <mergeCell ref="O28:Q28"/>
    <mergeCell ref="R28:S28"/>
    <mergeCell ref="A27:B27"/>
    <mergeCell ref="C27:D27"/>
    <mergeCell ref="E27:G27"/>
    <mergeCell ref="H27:J27"/>
    <mergeCell ref="L27:N27"/>
    <mergeCell ref="O27:Q27"/>
    <mergeCell ref="R25:S25"/>
    <mergeCell ref="A26:B26"/>
    <mergeCell ref="C26:D26"/>
    <mergeCell ref="E26:G26"/>
    <mergeCell ref="H26:J26"/>
    <mergeCell ref="L26:N26"/>
    <mergeCell ref="O26:Q26"/>
    <mergeCell ref="R26:S26"/>
    <mergeCell ref="A25:B25"/>
    <mergeCell ref="C25:D25"/>
    <mergeCell ref="E25:G25"/>
    <mergeCell ref="H25:J25"/>
    <mergeCell ref="L25:N25"/>
    <mergeCell ref="O25:Q25"/>
    <mergeCell ref="R23:S23"/>
    <mergeCell ref="A24:B24"/>
    <mergeCell ref="C24:D24"/>
    <mergeCell ref="E24:G24"/>
    <mergeCell ref="H24:J24"/>
    <mergeCell ref="L24:N24"/>
    <mergeCell ref="O24:Q24"/>
    <mergeCell ref="R24:S24"/>
    <mergeCell ref="A23:B23"/>
    <mergeCell ref="C23:D23"/>
    <mergeCell ref="E23:G23"/>
    <mergeCell ref="H23:J23"/>
    <mergeCell ref="L23:N23"/>
    <mergeCell ref="O23:Q23"/>
    <mergeCell ref="R21:S21"/>
    <mergeCell ref="A22:B22"/>
    <mergeCell ref="C22:D22"/>
    <mergeCell ref="E22:G22"/>
    <mergeCell ref="H22:J22"/>
    <mergeCell ref="L22:N22"/>
    <mergeCell ref="O22:Q22"/>
    <mergeCell ref="R22:S22"/>
    <mergeCell ref="A21:B21"/>
    <mergeCell ref="C21:D21"/>
    <mergeCell ref="E21:G21"/>
    <mergeCell ref="H21:J21"/>
    <mergeCell ref="L21:N21"/>
    <mergeCell ref="O21:Q21"/>
    <mergeCell ref="R19:S19"/>
    <mergeCell ref="A20:B20"/>
    <mergeCell ref="C20:D20"/>
    <mergeCell ref="E20:G20"/>
    <mergeCell ref="H20:J20"/>
    <mergeCell ref="L20:N20"/>
    <mergeCell ref="O20:Q20"/>
    <mergeCell ref="R20:S20"/>
    <mergeCell ref="A19:B19"/>
    <mergeCell ref="C19:D19"/>
    <mergeCell ref="E19:G19"/>
    <mergeCell ref="H19:J19"/>
    <mergeCell ref="L19:N19"/>
    <mergeCell ref="O19:Q19"/>
    <mergeCell ref="R17:S18"/>
    <mergeCell ref="T17:T18"/>
    <mergeCell ref="A18:B18"/>
    <mergeCell ref="C18:D18"/>
    <mergeCell ref="E18:G18"/>
    <mergeCell ref="H18:J18"/>
    <mergeCell ref="L18:N18"/>
    <mergeCell ref="O18:Q18"/>
    <mergeCell ref="A15:T15"/>
    <mergeCell ref="A16:T16"/>
    <mergeCell ref="A17:B17"/>
    <mergeCell ref="C17:D17"/>
    <mergeCell ref="E17:G17"/>
    <mergeCell ref="H17:J17"/>
    <mergeCell ref="L17:N17"/>
    <mergeCell ref="O17:Q17"/>
    <mergeCell ref="A1:Q1"/>
    <mergeCell ref="S1:T1"/>
    <mergeCell ref="A2:T2"/>
    <mergeCell ref="A3:T3"/>
    <mergeCell ref="K5:L5"/>
    <mergeCell ref="M5:P5"/>
    <mergeCell ref="R5:S5"/>
    <mergeCell ref="K9:L9"/>
    <mergeCell ref="A6:D6"/>
    <mergeCell ref="E6:J6"/>
    <mergeCell ref="K6:L6"/>
    <mergeCell ref="M6:P6"/>
    <mergeCell ref="R6:S6"/>
    <mergeCell ref="K8:L8"/>
    <mergeCell ref="M8:T8"/>
    <mergeCell ref="A4:T4"/>
    <mergeCell ref="A5:D5"/>
    <mergeCell ref="A7:T7"/>
    <mergeCell ref="E5:J5"/>
    <mergeCell ref="A8:D8"/>
    <mergeCell ref="A9:D9"/>
    <mergeCell ref="E8:J8"/>
    <mergeCell ref="E9:J9"/>
  </mergeCells>
  <pageMargins left="0.82677165354330717" right="0.23622047244094491" top="0.74803149606299213" bottom="0.74803149606299213" header="0.31496062992125984" footer="0.31496062992125984"/>
  <pageSetup paperSize="9" scale="56"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28"/>
  <sheetViews>
    <sheetView showGridLines="0" workbookViewId="0"/>
  </sheetViews>
  <sheetFormatPr baseColWidth="10" defaultRowHeight="12.75" x14ac:dyDescent="0.2"/>
  <sheetData>
    <row r="2" spans="1:1" s="2" customFormat="1" ht="15" x14ac:dyDescent="0.25">
      <c r="A2" s="1" t="s">
        <v>42</v>
      </c>
    </row>
    <row r="3" spans="1:1" s="2" customFormat="1" ht="14.25" x14ac:dyDescent="0.2"/>
    <row r="4" spans="1:1" s="2" customFormat="1" ht="15" x14ac:dyDescent="0.25">
      <c r="A4" s="3"/>
    </row>
    <row r="5" spans="1:1" s="2" customFormat="1" ht="14.25" x14ac:dyDescent="0.2">
      <c r="A5" s="4"/>
    </row>
    <row r="6" spans="1:1" s="2" customFormat="1" ht="14.25" x14ac:dyDescent="0.2">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format xmlns="20c84c1b-b1a1-4f7e-a91a-f02d87707a1b" xsi:nil="true"/>
    <_ip_UnifiedCompliancePolicyUIAction xmlns="http://schemas.microsoft.com/sharepoint/v3">0</_ip_UnifiedCompliancePolicyUIAction>
    <Mottaker_x0020_intern xmlns="20c84c1b-b1a1-4f7e-a91a-f02d87707a1b">
      <UserInfo>
        <DisplayName/>
        <AccountId xsi:nil="true"/>
        <AccountType/>
      </UserInfo>
    </Mottaker_x0020_intern>
    <Avsender_x0020_e-post xmlns="20c84c1b-b1a1-4f7e-a91a-f02d87707a1b" xsi:nil="true"/>
    <Avsender_x0020_navn xmlns="20c84c1b-b1a1-4f7e-a91a-f02d87707a1b" xsi:nil="true"/>
    <_ip_UnifiedCompliancePolicyProperties xmlns="http://schemas.microsoft.com/sharepoint/v3" xsi:nil="true"/>
    <Dokumentdato xmlns="20c84c1b-b1a1-4f7e-a91a-f02d87707a1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io dokument" ma:contentTypeID="0x01010014004AA676F86C4B9760FC64DDF2CB3F00BA7DEF0D8185C543B2CC84916515A52B" ma:contentTypeVersion="10" ma:contentTypeDescription="" ma:contentTypeScope="" ma:versionID="865f7db51fc95551d6ec532df30883f5">
  <xsd:schema xmlns:xsd="http://www.w3.org/2001/XMLSchema" xmlns:xs="http://www.w3.org/2001/XMLSchema" xmlns:p="http://schemas.microsoft.com/office/2006/metadata/properties" xmlns:ns1="http://schemas.microsoft.com/sharepoint/v3" xmlns:ns2="20c84c1b-b1a1-4f7e-a91a-f02d87707a1b" xmlns:ns3="91f04195-0104-4ba2-89d8-75c174d85410" targetNamespace="http://schemas.microsoft.com/office/2006/metadata/properties" ma:root="true" ma:fieldsID="07e7d51271e864064397b8ac7f267efc" ns1:_="" ns2:_="" ns3:_="">
    <xsd:import namespace="http://schemas.microsoft.com/sharepoint/v3"/>
    <xsd:import namespace="20c84c1b-b1a1-4f7e-a91a-f02d87707a1b"/>
    <xsd:import namespace="91f04195-0104-4ba2-89d8-75c174d85410"/>
    <xsd:element name="properties">
      <xsd:complexType>
        <xsd:sequence>
          <xsd:element name="documentManagement">
            <xsd:complexType>
              <xsd:all>
                <xsd:element ref="ns2:Avsender_x0020_navn" minOccurs="0"/>
                <xsd:element ref="ns2:Avsender_x0020_e-post" minOccurs="0"/>
                <xsd:element ref="ns2:Mottaker_x0020_intern" minOccurs="0"/>
                <xsd:element ref="ns2:Dokumentdato" minOccurs="0"/>
                <xsd:element ref="ns2:Filformat"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Egenskaper for samordnet samsvarspolicy" ma:hidden="true" ma:internalName="_ip_UnifiedCompliancePolicyProperties">
      <xsd:simpleType>
        <xsd:restriction base="dms:Note"/>
      </xsd:simpleType>
    </xsd:element>
    <xsd:element name="_ip_UnifiedCompliancePolicyUIAction" ma:index="16"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c84c1b-b1a1-4f7e-a91a-f02d87707a1b" elementFormDefault="qualified">
    <xsd:import namespace="http://schemas.microsoft.com/office/2006/documentManagement/types"/>
    <xsd:import namespace="http://schemas.microsoft.com/office/infopath/2007/PartnerControls"/>
    <xsd:element name="Avsender_x0020_navn" ma:index="8" nillable="true" ma:displayName="Avsender navn" ma:internalName="Avsender_x0020_navn">
      <xsd:simpleType>
        <xsd:restriction base="dms:Text">
          <xsd:maxLength value="255"/>
        </xsd:restriction>
      </xsd:simpleType>
    </xsd:element>
    <xsd:element name="Avsender_x0020_e-post" ma:index="9" nillable="true" ma:displayName="Avsender e-post" ma:internalName="Avsender_x0020_e_x002d_post">
      <xsd:simpleType>
        <xsd:restriction base="dms:Text">
          <xsd:maxLength value="255"/>
        </xsd:restriction>
      </xsd:simpleType>
    </xsd:element>
    <xsd:element name="Mottaker_x0020_intern" ma:index="10" nillable="true" ma:displayName="Mottaker intern" ma:list="UserInfo" ma:SharePointGroup="0" ma:internalName="Mottaker_x0020_intern"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11" nillable="true" ma:displayName="Dokumentdato" ma:format="DateOnly" ma:internalName="Dokumentdato">
      <xsd:simpleType>
        <xsd:restriction base="dms:DateTime"/>
      </xsd:simpleType>
    </xsd:element>
    <xsd:element name="Filformat" ma:index="12" nillable="true" ma:displayName="Filformat" ma:format="Dropdown" ma:internalName="Filformat">
      <xsd:simpleType>
        <xsd:restriction base="dms:Choice">
          <xsd:enumeration value="E-post"/>
          <xsd:enumeration value="Brev"/>
        </xsd:restriction>
      </xsd:simpleType>
    </xsd:element>
  </xsd:schema>
  <xsd:schema xmlns:xsd="http://www.w3.org/2001/XMLSchema" xmlns:xs="http://www.w3.org/2001/XMLSchema" xmlns:dms="http://schemas.microsoft.com/office/2006/documentManagement/types" xmlns:pc="http://schemas.microsoft.com/office/infopath/2007/PartnerControls" targetNamespace="91f04195-0104-4ba2-89d8-75c174d85410"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D02D24-AEE3-4BF1-BDF1-795A151DDA99}">
  <ds:schemaRefs>
    <ds:schemaRef ds:uri="http://schemas.microsoft.com/office/infopath/2007/PartnerControls"/>
    <ds:schemaRef ds:uri="http://purl.org/dc/terms/"/>
    <ds:schemaRef ds:uri="20c84c1b-b1a1-4f7e-a91a-f02d87707a1b"/>
    <ds:schemaRef ds:uri="http://schemas.microsoft.com/office/2006/documentManagement/types"/>
    <ds:schemaRef ds:uri="91f04195-0104-4ba2-89d8-75c174d85410"/>
    <ds:schemaRef ds:uri="http://schemas.microsoft.com/sharepoint/v3"/>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0B7AFDC-F6BC-4599-9367-DE6DBBE777FB}">
  <ds:schemaRefs>
    <ds:schemaRef ds:uri="http://schemas.microsoft.com/sharepoint/v3/contenttype/forms"/>
  </ds:schemaRefs>
</ds:datastoreItem>
</file>

<file path=customXml/itemProps3.xml><?xml version="1.0" encoding="utf-8"?>
<ds:datastoreItem xmlns:ds="http://schemas.openxmlformats.org/officeDocument/2006/customXml" ds:itemID="{27795AE4-7258-43C6-970C-CC93E79C4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0c84c1b-b1a1-4f7e-a91a-f02d87707a1b"/>
    <ds:schemaRef ds:uri="91f04195-0104-4ba2-89d8-75c174d854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Fra 01.01.2021</vt:lpstr>
      <vt:lpstr>Info</vt:lpstr>
      <vt:lpstr>'Fra 01.01.2021'!Utskriftsområde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Eldbjørg Løken Kjølstad</cp:lastModifiedBy>
  <cp:lastPrinted>2021-11-30T10:32:27Z</cp:lastPrinted>
  <dcterms:created xsi:type="dcterms:W3CDTF">2010-12-10T08:56:00Z</dcterms:created>
  <dcterms:modified xsi:type="dcterms:W3CDTF">2021-11-30T11:47:58Z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0x01010014004AA676F86C4B9760FC64DDF2CB3F00BA7DEF0D8185C543B2CC84916515A52B</vt:lpwstr>
  </property>
</Properties>
</file>